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a.guerrier\Desktop\"/>
    </mc:Choice>
  </mc:AlternateContent>
  <xr:revisionPtr revIDLastSave="0" documentId="13_ncr:1_{595C8105-B027-4B88-8DDD-BC1834A427D8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Lot 01 DESAMIANTAGE" sheetId="2" r:id="rId1"/>
    <sheet name="Lots 2 ELEC-SSI-DSF-PB" sheetId="1" r:id="rId2"/>
    <sheet name="Lot 03 GO+PLAT+REVETS " sheetId="4" r:id="rId3"/>
    <sheet name="Lot 04 SERR - MEN EXT" sheetId="5" r:id="rId4"/>
  </sheets>
  <definedNames>
    <definedName name="_xlnm.Print_Titles" localSheetId="0">'Lot 01 DESAMIANTAGE'!$13:$15</definedName>
    <definedName name="_xlnm.Print_Titles" localSheetId="2">'Lot 03 GO+PLAT+REVETS '!$16:$18</definedName>
    <definedName name="_xlnm.Print_Titles" localSheetId="1">'Lots 2 ELEC-SSI-DSF-PB'!$13:$15</definedName>
    <definedName name="Print_Titles" localSheetId="1">'Lots 2 ELEC-SSI-DSF-PB'!$7:$8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8" i="4" l="1"/>
  <c r="G24" i="1"/>
  <c r="G571" i="1"/>
  <c r="G570" i="1"/>
  <c r="G569" i="1"/>
  <c r="G568" i="1"/>
  <c r="G574" i="1" s="1"/>
  <c r="G558" i="1"/>
  <c r="G557" i="1"/>
  <c r="G556" i="1"/>
  <c r="G555" i="1"/>
  <c r="G547" i="1"/>
  <c r="G546" i="1"/>
  <c r="G545" i="1"/>
  <c r="G544" i="1"/>
  <c r="G543" i="1"/>
  <c r="G542" i="1"/>
  <c r="G536" i="1"/>
  <c r="G535" i="1"/>
  <c r="G534" i="1"/>
  <c r="G533" i="1"/>
  <c r="G532" i="1"/>
  <c r="G531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5" i="1"/>
  <c r="G504" i="1"/>
  <c r="G497" i="1"/>
  <c r="G496" i="1"/>
  <c r="G495" i="1"/>
  <c r="G494" i="1"/>
  <c r="G489" i="1"/>
  <c r="G488" i="1"/>
  <c r="G487" i="1"/>
  <c r="G486" i="1"/>
  <c r="G485" i="1"/>
  <c r="G484" i="1"/>
  <c r="G479" i="1"/>
  <c r="G478" i="1"/>
  <c r="G477" i="1"/>
  <c r="G475" i="1"/>
  <c r="G474" i="1"/>
  <c r="G481" i="1" s="1"/>
  <c r="G469" i="1"/>
  <c r="G468" i="1"/>
  <c r="G467" i="1"/>
  <c r="G466" i="1"/>
  <c r="G465" i="1"/>
  <c r="G471" i="1" s="1"/>
  <c r="G459" i="1"/>
  <c r="G458" i="1"/>
  <c r="G457" i="1"/>
  <c r="G461" i="1" s="1"/>
  <c r="G446" i="1"/>
  <c r="G445" i="1"/>
  <c r="G442" i="1"/>
  <c r="G441" i="1"/>
  <c r="G434" i="1"/>
  <c r="G433" i="1"/>
  <c r="G432" i="1"/>
  <c r="G431" i="1"/>
  <c r="G430" i="1"/>
  <c r="G429" i="1"/>
  <c r="G428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67" i="1"/>
  <c r="G366" i="1"/>
  <c r="G365" i="1"/>
  <c r="G364" i="1"/>
  <c r="G361" i="1"/>
  <c r="G360" i="1"/>
  <c r="G359" i="1"/>
  <c r="G358" i="1"/>
  <c r="G357" i="1"/>
  <c r="G356" i="1"/>
  <c r="G355" i="1"/>
  <c r="G354" i="1"/>
  <c r="G353" i="1"/>
  <c r="G346" i="1"/>
  <c r="G345" i="1"/>
  <c r="G344" i="1"/>
  <c r="G341" i="1"/>
  <c r="G340" i="1"/>
  <c r="G339" i="1"/>
  <c r="G338" i="1"/>
  <c r="G337" i="1"/>
  <c r="G336" i="1"/>
  <c r="G335" i="1"/>
  <c r="G334" i="1"/>
  <c r="G327" i="1"/>
  <c r="G325" i="1"/>
  <c r="G324" i="1"/>
  <c r="G323" i="1"/>
  <c r="G322" i="1"/>
  <c r="G321" i="1"/>
  <c r="G320" i="1"/>
  <c r="G319" i="1"/>
  <c r="G312" i="1"/>
  <c r="G311" i="1"/>
  <c r="G310" i="1"/>
  <c r="G309" i="1"/>
  <c r="G308" i="1"/>
  <c r="G307" i="1"/>
  <c r="G306" i="1"/>
  <c r="G305" i="1"/>
  <c r="G304" i="1"/>
  <c r="G302" i="1"/>
  <c r="G301" i="1"/>
  <c r="G300" i="1"/>
  <c r="G299" i="1"/>
  <c r="G298" i="1"/>
  <c r="G297" i="1"/>
  <c r="G294" i="1"/>
  <c r="G293" i="1"/>
  <c r="G292" i="1"/>
  <c r="G291" i="1"/>
  <c r="G288" i="1"/>
  <c r="G287" i="1"/>
  <c r="G286" i="1"/>
  <c r="G285" i="1"/>
  <c r="G278" i="1"/>
  <c r="G277" i="1"/>
  <c r="G276" i="1"/>
  <c r="G275" i="1"/>
  <c r="G273" i="1"/>
  <c r="G272" i="1"/>
  <c r="G271" i="1"/>
  <c r="G270" i="1"/>
  <c r="G269" i="1"/>
  <c r="G268" i="1"/>
  <c r="G267" i="1"/>
  <c r="G266" i="1"/>
  <c r="G265" i="1"/>
  <c r="G264" i="1"/>
  <c r="G253" i="1"/>
  <c r="G252" i="1"/>
  <c r="G251" i="1"/>
  <c r="G250" i="1"/>
  <c r="G245" i="1"/>
  <c r="G244" i="1"/>
  <c r="G243" i="1"/>
  <c r="G238" i="1"/>
  <c r="G236" i="1"/>
  <c r="G233" i="1"/>
  <c r="G232" i="1"/>
  <c r="G229" i="1"/>
  <c r="G228" i="1"/>
  <c r="G227" i="1"/>
  <c r="G220" i="1"/>
  <c r="G219" i="1"/>
  <c r="G216" i="1"/>
  <c r="G215" i="1"/>
  <c r="G212" i="1"/>
  <c r="G211" i="1"/>
  <c r="G210" i="1"/>
  <c r="G207" i="1"/>
  <c r="G206" i="1"/>
  <c r="G205" i="1"/>
  <c r="G198" i="1"/>
  <c r="G197" i="1"/>
  <c r="G196" i="1"/>
  <c r="G195" i="1"/>
  <c r="G194" i="1"/>
  <c r="G193" i="1"/>
  <c r="G192" i="1"/>
  <c r="G181" i="1"/>
  <c r="G180" i="1"/>
  <c r="G175" i="1"/>
  <c r="G174" i="1"/>
  <c r="G173" i="1"/>
  <c r="G172" i="1"/>
  <c r="G171" i="1"/>
  <c r="G170" i="1"/>
  <c r="G169" i="1"/>
  <c r="G168" i="1"/>
  <c r="G167" i="1"/>
  <c r="G164" i="1"/>
  <c r="G157" i="1"/>
  <c r="G155" i="1"/>
  <c r="G154" i="1"/>
  <c r="G153" i="1"/>
  <c r="G152" i="1"/>
  <c r="G151" i="1"/>
  <c r="G150" i="1"/>
  <c r="G149" i="1"/>
  <c r="G146" i="1"/>
  <c r="G145" i="1"/>
  <c r="G138" i="1"/>
  <c r="G137" i="1"/>
  <c r="G136" i="1"/>
  <c r="G135" i="1"/>
  <c r="G134" i="1"/>
  <c r="G133" i="1"/>
  <c r="G132" i="1"/>
  <c r="G131" i="1"/>
  <c r="G130" i="1"/>
  <c r="G129" i="1"/>
  <c r="G128" i="1"/>
  <c r="G123" i="1"/>
  <c r="G122" i="1"/>
  <c r="G119" i="1"/>
  <c r="G118" i="1"/>
  <c r="G117" i="1"/>
  <c r="G116" i="1"/>
  <c r="G115" i="1"/>
  <c r="G114" i="1"/>
  <c r="G113" i="1"/>
  <c r="G112" i="1"/>
  <c r="G111" i="1"/>
  <c r="G110" i="1"/>
  <c r="G109" i="1"/>
  <c r="G106" i="1"/>
  <c r="G105" i="1"/>
  <c r="G104" i="1"/>
  <c r="G103" i="1"/>
  <c r="G95" i="1"/>
  <c r="G94" i="1"/>
  <c r="G93" i="1"/>
  <c r="G92" i="1"/>
  <c r="G91" i="1"/>
  <c r="G90" i="1"/>
  <c r="G89" i="1"/>
  <c r="G88" i="1"/>
  <c r="G87" i="1"/>
  <c r="G82" i="1"/>
  <c r="G81" i="1"/>
  <c r="G80" i="1"/>
  <c r="G79" i="1"/>
  <c r="G74" i="1"/>
  <c r="G73" i="1"/>
  <c r="G72" i="1"/>
  <c r="G71" i="1"/>
  <c r="G64" i="1"/>
  <c r="G63" i="1"/>
  <c r="G62" i="1"/>
  <c r="G61" i="1"/>
  <c r="G60" i="1"/>
  <c r="G55" i="1"/>
  <c r="G54" i="1"/>
  <c r="G53" i="1"/>
  <c r="G52" i="1"/>
  <c r="G49" i="1"/>
  <c r="G48" i="1"/>
  <c r="G47" i="1"/>
  <c r="G46" i="1"/>
  <c r="G45" i="1"/>
  <c r="G40" i="1"/>
  <c r="G39" i="1"/>
  <c r="G38" i="1"/>
  <c r="G37" i="1"/>
  <c r="G36" i="1"/>
  <c r="G35" i="1"/>
  <c r="G34" i="1"/>
  <c r="G33" i="1"/>
  <c r="G23" i="1"/>
  <c r="G22" i="1"/>
  <c r="G21" i="1"/>
  <c r="G20" i="1"/>
  <c r="G19" i="1"/>
  <c r="G27" i="1" s="1"/>
  <c r="G183" i="1" l="1"/>
  <c r="G436" i="1"/>
  <c r="G42" i="1"/>
  <c r="G222" i="1"/>
  <c r="G66" i="1"/>
  <c r="G159" i="1"/>
  <c r="G57" i="1"/>
  <c r="G84" i="1"/>
  <c r="G125" i="1"/>
  <c r="G140" i="1"/>
  <c r="G200" i="1"/>
  <c r="G177" i="1"/>
  <c r="G97" i="1"/>
  <c r="G538" i="1"/>
  <c r="G280" i="1"/>
  <c r="G329" i="1"/>
  <c r="G448" i="1"/>
  <c r="G240" i="1"/>
  <c r="G549" i="1"/>
  <c r="G255" i="1"/>
  <c r="G491" i="1"/>
  <c r="G521" i="1"/>
  <c r="G348" i="1"/>
  <c r="G369" i="1"/>
  <c r="G499" i="1"/>
  <c r="G247" i="1"/>
  <c r="G314" i="1"/>
  <c r="G560" i="1"/>
  <c r="G451" i="1" l="1"/>
  <c r="G524" i="1"/>
  <c r="G186" i="1"/>
  <c r="G372" i="1"/>
  <c r="G258" i="1"/>
  <c r="G563" i="1"/>
  <c r="F579" i="1" l="1"/>
  <c r="F581" i="1" s="1"/>
  <c r="F583" i="1" s="1"/>
  <c r="F587" i="1" s="1"/>
  <c r="F585" i="1" s="1"/>
  <c r="G214" i="4" l="1"/>
  <c r="D200" i="4"/>
  <c r="D193" i="4"/>
  <c r="D192" i="4"/>
  <c r="D183" i="4"/>
  <c r="G150" i="4"/>
</calcChain>
</file>

<file path=xl/sharedStrings.xml><?xml version="1.0" encoding="utf-8"?>
<sst xmlns="http://schemas.openxmlformats.org/spreadsheetml/2006/main" count="1277" uniqueCount="609">
  <si>
    <t>MISE EN SECURITE INCENDIE - PHASE 1</t>
  </si>
  <si>
    <t>68, Boulevard Albert EINSTEIN, 44300 NANTES</t>
  </si>
  <si>
    <r>
      <t xml:space="preserve">Maitre d'ouvrage : </t>
    </r>
    <r>
      <rPr>
        <b/>
        <sz val="10"/>
        <rFont val="Arial"/>
        <family val="2"/>
      </rPr>
      <t>DAI - DISP RENNES</t>
    </r>
  </si>
  <si>
    <r>
      <t xml:space="preserve">Maitrise d'oeuvre : </t>
    </r>
    <r>
      <rPr>
        <b/>
        <sz val="9"/>
        <rFont val="Arial"/>
        <family val="2"/>
      </rPr>
      <t>AFTI</t>
    </r>
  </si>
  <si>
    <r>
      <rPr>
        <sz val="10"/>
        <rFont val="Arial"/>
        <family val="2"/>
      </rPr>
      <t>BET Structure:</t>
    </r>
    <r>
      <rPr>
        <b/>
        <sz val="10"/>
        <rFont val="Arial"/>
        <family val="2"/>
      </rPr>
      <t xml:space="preserve"> BA CONCEPTION</t>
    </r>
  </si>
  <si>
    <r>
      <rPr>
        <sz val="10"/>
        <rFont val="Arial"/>
        <family val="2"/>
      </rPr>
      <t>OPC:</t>
    </r>
    <r>
      <rPr>
        <b/>
        <sz val="10"/>
        <rFont val="Arial"/>
        <family val="2"/>
      </rPr>
      <t xml:space="preserve"> BA INGENIERIE</t>
    </r>
  </si>
  <si>
    <t>ENTREPRISE - (nom à compléter)</t>
  </si>
  <si>
    <t>CADRE DE D.P.G.F.</t>
  </si>
  <si>
    <t>LOT 01 DESAMIANTAGE - DEMOLITIONS</t>
  </si>
  <si>
    <t>N°</t>
  </si>
  <si>
    <t>DESIGNATION DES OUVRAGES</t>
  </si>
  <si>
    <t>U</t>
  </si>
  <si>
    <t>QUANTITES</t>
  </si>
  <si>
    <t>P.U HT</t>
  </si>
  <si>
    <t>P.T HT</t>
  </si>
  <si>
    <t>ENTREPRISE</t>
  </si>
  <si>
    <t>Installation et préparation de chantier désamiantage</t>
  </si>
  <si>
    <t xml:space="preserve">Amenée et repli de l'installation de chantier y compris nettoyage de fin de chantier </t>
  </si>
  <si>
    <t>FT</t>
  </si>
  <si>
    <t>Mise en place d'une unité de décontamination mobile à 5 compartiments</t>
  </si>
  <si>
    <t>Mise en place d'une zone de déchet avec délimination physique</t>
  </si>
  <si>
    <t>Mise en place d'une zone de récupération mobile</t>
  </si>
  <si>
    <t>Mise en place de la signalitique réglementaire</t>
  </si>
  <si>
    <t>Mise en place d'un engin de levage pour évacuation des déchets</t>
  </si>
  <si>
    <t>Mise en place d'une protection provisoire de la tour d'accès et évacuation en fin de chantier désamiantage</t>
  </si>
  <si>
    <t>Dépolution et nettoyage des ouvrages provisoires</t>
  </si>
  <si>
    <t>Campagne de sondages pour reconnaissance préalable de la présence d'amiante</t>
  </si>
  <si>
    <t xml:space="preserve">DEMARCHES ADMINISTRATIVES </t>
  </si>
  <si>
    <t>Etude, analyse, rédaction et envoi du plan de retrait aux organismes mandatés, plan de prevention, documents pour le PGC et SPS</t>
  </si>
  <si>
    <t>Rédaction émission et suivi des BSDA et CAP</t>
  </si>
  <si>
    <t>PROTECTIONS PREALABLES</t>
  </si>
  <si>
    <t>3.1</t>
  </si>
  <si>
    <t xml:space="preserve">Protection de l'ensemble des sols à l'aide de deux couches de polyane épais 200microns </t>
  </si>
  <si>
    <t>m²</t>
  </si>
  <si>
    <t>3.2</t>
  </si>
  <si>
    <t>Protection des murs intérieures polyane épais</t>
  </si>
  <si>
    <t>3.3</t>
  </si>
  <si>
    <t xml:space="preserve">Protection par bâchage des zones de toiture terrasse à l'avancement de la dépose </t>
  </si>
  <si>
    <t xml:space="preserve">TRAVAUX DE DECONTAMINATION </t>
  </si>
  <si>
    <t>4.1</t>
  </si>
  <si>
    <t xml:space="preserve"> PCI&amp;CIRCULATION ( RDC )</t>
  </si>
  <si>
    <t>Dépose des revêtements de sols (carrelage+chape):</t>
  </si>
  <si>
    <t>Dépose des revêtements muraux (peinture amiantée) :</t>
  </si>
  <si>
    <t>Dépose des revêtements muraux (Plinthes amiantées) :</t>
  </si>
  <si>
    <t xml:space="preserve">Dépose de vitrages et joints associés </t>
  </si>
  <si>
    <t>Dépose des plafonds amiantés :</t>
  </si>
  <si>
    <t>DEMOLITIONS</t>
  </si>
  <si>
    <t>5.1</t>
  </si>
  <si>
    <t>PCI &amp;CIRCULATION ( RDC )</t>
  </si>
  <si>
    <t xml:space="preserve">Dépose et Stockage des mobiliers et équipements </t>
  </si>
  <si>
    <t>Allège béton et cloison du PCI</t>
  </si>
  <si>
    <t>u</t>
  </si>
  <si>
    <t>Equipements existant à déposer type "passe documents" non réutilisés</t>
  </si>
  <si>
    <t xml:space="preserve">Dépose et évacuation châssis vitrés interieurs et exterieurs </t>
  </si>
  <si>
    <t>Dépose du Revement de sol ( carrelage)</t>
  </si>
  <si>
    <t xml:space="preserve">Dépose et évacuation du plafond suspendu </t>
  </si>
  <si>
    <t>PERCEMENTS  ET FIXATIONS</t>
  </si>
  <si>
    <t>6.1</t>
  </si>
  <si>
    <t>VIDE SANITAIRE</t>
  </si>
  <si>
    <t>Percements pour installation d'équipements et passage de réseaux:</t>
  </si>
  <si>
    <t>Carrotage Diamètre 150mm</t>
  </si>
  <si>
    <t>Carrotage Diamètre 250mm</t>
  </si>
  <si>
    <t>Carrotage Diamètre 400mm</t>
  </si>
  <si>
    <t>Trémie 500x500mm</t>
  </si>
  <si>
    <t>6.2</t>
  </si>
  <si>
    <t>RDC</t>
  </si>
  <si>
    <t>Percements pour installation d'équipements</t>
  </si>
  <si>
    <t>6.3</t>
  </si>
  <si>
    <t>NIV1</t>
  </si>
  <si>
    <t>6.4</t>
  </si>
  <si>
    <t>NIV2</t>
  </si>
  <si>
    <t>6.6</t>
  </si>
  <si>
    <t>NIV4</t>
  </si>
  <si>
    <t>MESURES ET ANALYSES DE CONTRÔLE</t>
  </si>
  <si>
    <t>Mesures libératoires de 1ière Restitution</t>
  </si>
  <si>
    <t>Mesures libératoires de 2ième Restitution</t>
  </si>
  <si>
    <t>GESTION DES DECHETS</t>
  </si>
  <si>
    <t>DOE</t>
  </si>
  <si>
    <t>=</t>
  </si>
  <si>
    <t>PHASE - DCE</t>
  </si>
  <si>
    <t>LOT 02 SSI - Désenfumage - Courants Faibles - Courants Forts - Plomberie</t>
  </si>
  <si>
    <t>GENERALITES</t>
  </si>
  <si>
    <t>Fourniture et diffusion des plans et schémas</t>
  </si>
  <si>
    <t>Note de calcul</t>
  </si>
  <si>
    <t>Echantillons</t>
  </si>
  <si>
    <t>Dossier PPSP</t>
  </si>
  <si>
    <t>Attestation de conformité du bureau de contrôle</t>
  </si>
  <si>
    <t>ELECTRICITE CFO</t>
  </si>
  <si>
    <t>Installation de chantier</t>
  </si>
  <si>
    <t>Protection et comptage</t>
  </si>
  <si>
    <t>ens</t>
  </si>
  <si>
    <t>Coffret de chantier</t>
  </si>
  <si>
    <t>Eclairage de chantier</t>
  </si>
  <si>
    <t>Câblage des installations de chantier</t>
  </si>
  <si>
    <t>Vérification par organisme agréé</t>
  </si>
  <si>
    <t>Maintenance des installations</t>
  </si>
  <si>
    <t>Repliement en fin de travaux</t>
  </si>
  <si>
    <t>TOTAL 4.1</t>
  </si>
  <si>
    <t>4.2</t>
  </si>
  <si>
    <t>Dépose</t>
  </si>
  <si>
    <t>Dépose équipements SSI existants inutilisée</t>
  </si>
  <si>
    <t>Dépose câblage inutilisée</t>
  </si>
  <si>
    <t>Dépose Déclencheurs Manuels, Diffuseurs Sonores, AES inutilisées</t>
  </si>
  <si>
    <t>Dépose goulottes</t>
  </si>
  <si>
    <t>Dépose ensemble de fixations et boites de dérivations</t>
  </si>
  <si>
    <t>Mise en place nouveaux équipements</t>
  </si>
  <si>
    <t>Câblage provisoire</t>
  </si>
  <si>
    <t>Modification du SSI suivant phasage des bâtiments et planning</t>
  </si>
  <si>
    <t>TOTAL 4.2</t>
  </si>
  <si>
    <t>4.3</t>
  </si>
  <si>
    <t>Mise à la terre</t>
  </si>
  <si>
    <t>Barrette de coupure</t>
  </si>
  <si>
    <t>Liaison équipotentielle principale</t>
  </si>
  <si>
    <t>Liaison équipotentielle secondaire</t>
  </si>
  <si>
    <t>Mise à la terre chemins de câble par cuivre nu</t>
  </si>
  <si>
    <t>ml</t>
  </si>
  <si>
    <t>Divers accessoires</t>
  </si>
  <si>
    <t>TOTAL 4.3</t>
  </si>
  <si>
    <t>4.4</t>
  </si>
  <si>
    <t>Tableaux électriques</t>
  </si>
  <si>
    <t>4.4.1</t>
  </si>
  <si>
    <t>TGBT</t>
  </si>
  <si>
    <t>Modification du TGBT y compris toute sujétion</t>
  </si>
  <si>
    <t>Adjonction et modification des départs et des circuits dans le tableau électrique des différents bâtiments (Prise et éclairage)</t>
  </si>
  <si>
    <t>Pose et raccordement</t>
  </si>
  <si>
    <t>4.4.2</t>
  </si>
  <si>
    <t>TGS</t>
  </si>
  <si>
    <t>Modification du TGS y compris toute sujétion</t>
  </si>
  <si>
    <t>TOTAL 4.4</t>
  </si>
  <si>
    <t>4.5</t>
  </si>
  <si>
    <t>Eclairage de sécurité</t>
  </si>
  <si>
    <t>Modification télécommande existante</t>
  </si>
  <si>
    <t>BAES type ES1</t>
  </si>
  <si>
    <t>Bloc portatif type ES2</t>
  </si>
  <si>
    <t>Reprise des blocs existants sur le réseau de télécommande et circuits électriques</t>
  </si>
  <si>
    <t>Liaison d'asservissement avec le SSI</t>
  </si>
  <si>
    <t>Câblage Cca-s2,d2,a2 (FRN1X1G1)</t>
  </si>
  <si>
    <t>Pose , raccordement, repérage</t>
  </si>
  <si>
    <t>TOTAL 4.5</t>
  </si>
  <si>
    <t>4.6</t>
  </si>
  <si>
    <t>Réseau distribution</t>
  </si>
  <si>
    <t>4.6.2</t>
  </si>
  <si>
    <t>Chemins de câbles</t>
  </si>
  <si>
    <t>Nota: Cheminement CFO et CFA doivent être indépendant</t>
  </si>
  <si>
    <t>Supportage chemins de câbles</t>
  </si>
  <si>
    <t>4.6.3</t>
  </si>
  <si>
    <t>Conduits, plinthes</t>
  </si>
  <si>
    <t>Gaine ICT 20</t>
  </si>
  <si>
    <t>Gaine ICT 25</t>
  </si>
  <si>
    <t>Gaine ICT 32</t>
  </si>
  <si>
    <t>Tube IRL 20</t>
  </si>
  <si>
    <t>Tube IRL 25</t>
  </si>
  <si>
    <t>Tube IRL 32</t>
  </si>
  <si>
    <t>Plinthes 3 compartiments</t>
  </si>
  <si>
    <t>Goulottes électriques</t>
  </si>
  <si>
    <t>Moulure pour locaux sans faux-plafond</t>
  </si>
  <si>
    <t>Raccordement, repérage</t>
  </si>
  <si>
    <t>4.6.4</t>
  </si>
  <si>
    <t>Dérivations</t>
  </si>
  <si>
    <t>Boîte de dérivation type PLEXO</t>
  </si>
  <si>
    <t>Boîte de dérivation avec presse-étoupe</t>
  </si>
  <si>
    <t>TOTAL 4.6</t>
  </si>
  <si>
    <t>4.7</t>
  </si>
  <si>
    <t>Appareillage et éclairage</t>
  </si>
  <si>
    <t>Luminaire Type 1</t>
  </si>
  <si>
    <t>Luminaire Type 2</t>
  </si>
  <si>
    <t>Luminaire Type 3</t>
  </si>
  <si>
    <t>Prise de courant 230V 16A+T</t>
  </si>
  <si>
    <t>TOTAL 4.7</t>
  </si>
  <si>
    <t>4.8</t>
  </si>
  <si>
    <t>Alimentations particulières</t>
  </si>
  <si>
    <t>Protection électrique AES</t>
  </si>
  <si>
    <t>Câble d'alimentation AES</t>
  </si>
  <si>
    <t>Protection électrique SDI</t>
  </si>
  <si>
    <t>Protection électrique CMSI</t>
  </si>
  <si>
    <t>Câble d'alimentation SDI</t>
  </si>
  <si>
    <t>Câble d'alimentation CMSI</t>
  </si>
  <si>
    <t>Sortie de câble</t>
  </si>
  <si>
    <t>Coupure de proximité</t>
  </si>
  <si>
    <t>TOTAL 4.8</t>
  </si>
  <si>
    <t>4.9</t>
  </si>
  <si>
    <t>Protection Chantier</t>
  </si>
  <si>
    <t>Ensemble de protection et balisage pendant le chantier</t>
  </si>
  <si>
    <t>Tranchées</t>
  </si>
  <si>
    <t>Démolition</t>
  </si>
  <si>
    <t>Grillage avertisseur</t>
  </si>
  <si>
    <t>Remblai</t>
  </si>
  <si>
    <t>Evacuation</t>
  </si>
  <si>
    <t>Refection chaussées</t>
  </si>
  <si>
    <t>Regards (Chambre de tirage)</t>
  </si>
  <si>
    <t>Reconstitution voirie</t>
  </si>
  <si>
    <t>TOTAL 4.9</t>
  </si>
  <si>
    <t>4.10</t>
  </si>
  <si>
    <t>Dispositif d'alerte travailleur isolé (API)</t>
  </si>
  <si>
    <t>Dépose et repose répéteur API</t>
  </si>
  <si>
    <t>TOTAL 4.10</t>
  </si>
  <si>
    <t>ELECTRICITE CFA</t>
  </si>
  <si>
    <t>5.2</t>
  </si>
  <si>
    <t>Coffret informatique</t>
  </si>
  <si>
    <t>Création coffret 15''</t>
  </si>
  <si>
    <t>TOTAL 5.2</t>
  </si>
  <si>
    <t>5.3</t>
  </si>
  <si>
    <t>Réseau informatique cuivre</t>
  </si>
  <si>
    <t>5.3.1</t>
  </si>
  <si>
    <t>Câble de distribution</t>
  </si>
  <si>
    <t>Câble F/FTP 2x4P</t>
  </si>
  <si>
    <t>Raccordement cuivre 4P</t>
  </si>
  <si>
    <t>Repère, divers accessoires</t>
  </si>
  <si>
    <t>5.3.2</t>
  </si>
  <si>
    <t>Prises terminales</t>
  </si>
  <si>
    <t>Connecteur RJ45</t>
  </si>
  <si>
    <t>5.3.4</t>
  </si>
  <si>
    <t>Cordon de brassage</t>
  </si>
  <si>
    <t>TOTAL 5.3</t>
  </si>
  <si>
    <t>5.4</t>
  </si>
  <si>
    <t>Réseau informatique fibre optique</t>
  </si>
  <si>
    <t>5.4.1</t>
  </si>
  <si>
    <t>Fibre optique</t>
  </si>
  <si>
    <t>5.4.3</t>
  </si>
  <si>
    <t>Cordon de brassage F.O.</t>
  </si>
  <si>
    <t>TOTAL 5.4</t>
  </si>
  <si>
    <t>5.5</t>
  </si>
  <si>
    <t>Essais de réception - Recette</t>
  </si>
  <si>
    <t>Recette cuivre</t>
  </si>
  <si>
    <t>Recette F.O.</t>
  </si>
  <si>
    <t>Repérage SR et prise terminale</t>
  </si>
  <si>
    <t>TOTAL 5.5</t>
  </si>
  <si>
    <t>SYSTÈME DE SECURITE INCENDIE</t>
  </si>
  <si>
    <t>6.7</t>
  </si>
  <si>
    <t>Fourniture et pose Unité de contrôle et de signalisation (ECS)</t>
  </si>
  <si>
    <t>Fourniture et pose Centralisateur de mise en sécurité (CMSI)</t>
  </si>
  <si>
    <t>Module déporté adressable (2 par zone de désenfumage)</t>
  </si>
  <si>
    <t>Module déporté adressable (1 par zone de compartimentage)</t>
  </si>
  <si>
    <t>Elements de surveillance de ligne</t>
  </si>
  <si>
    <t>Carte d'asservissement du matériel centrale</t>
  </si>
  <si>
    <t>Carte d'unité de commande et de signalisation</t>
  </si>
  <si>
    <t>Alimentation électrique de sécurité (AES) (NF S61-940)</t>
  </si>
  <si>
    <t>Tableau de report d'exploitation (TRE)</t>
  </si>
  <si>
    <t>Câblage alimentation modules déportés CR1</t>
  </si>
  <si>
    <t>Câblage bus modules déportés CR1</t>
  </si>
  <si>
    <t>Câblage alimentation tableau de report CR1</t>
  </si>
  <si>
    <t>Câblage bus tableau de report CR1</t>
  </si>
  <si>
    <t>TOTAL 6.7</t>
  </si>
  <si>
    <t>6.8</t>
  </si>
  <si>
    <t>Mise en sécurité</t>
  </si>
  <si>
    <t>6.8.1</t>
  </si>
  <si>
    <t>Equipement d'alarme</t>
  </si>
  <si>
    <t>Fourniture et pose de dispositifs d'alarme sonore</t>
  </si>
  <si>
    <t>Fourniture et pose de dispositifs d'alarme visuel</t>
  </si>
  <si>
    <t>Câblage dispositif d'alarme 2x1,5 CR1</t>
  </si>
  <si>
    <t>6.8.3</t>
  </si>
  <si>
    <t>Compartimentage</t>
  </si>
  <si>
    <t>PCF DAS: Raccordement commande et asservissement au SSI</t>
  </si>
  <si>
    <t>CCF DAS: Raccordement commande et asservissement au SSI</t>
  </si>
  <si>
    <t>Câblage commande 2x1,5 CR1</t>
  </si>
  <si>
    <t>6.8.4</t>
  </si>
  <si>
    <t>Désenfumage</t>
  </si>
  <si>
    <t>Reprise et raccordement commande et asservissement des DAS de désenfumage au SSI</t>
  </si>
  <si>
    <t>Reprise et raccordement des arrêts techniques existants</t>
  </si>
  <si>
    <t>Pose et raccordement bouton arrêt pompier</t>
  </si>
  <si>
    <t>pose et raccordement bouton commande de réarmement</t>
  </si>
  <si>
    <t>Câblage alimentation coffret de relayage</t>
  </si>
  <si>
    <t>Câblage asservissement coffret de relayage CR1</t>
  </si>
  <si>
    <t>Câblage position (attente et sécurité) coffret de relayage avec 2 câbles CR1</t>
  </si>
  <si>
    <t>Câblage asservissement DAC CO² CR1</t>
  </si>
  <si>
    <t>Câblage arrêt pompier</t>
  </si>
  <si>
    <t>Câblage commande de réarmement Cca-s2,d2,a2 (FRN1X1G1)</t>
  </si>
  <si>
    <t>Câblage télécommande ouvrant CR1</t>
  </si>
  <si>
    <t>Câblage position ouvrant (attente et sécurité) avec 2 câbles CR1</t>
  </si>
  <si>
    <t>Câblage asservissement arrêts techniques Cca-s2,d2,a2 (FRN1X1G1)</t>
  </si>
  <si>
    <t>TOTAL 6.8</t>
  </si>
  <si>
    <t>6.9</t>
  </si>
  <si>
    <t>Détection incendie</t>
  </si>
  <si>
    <t xml:space="preserve">Détecteur thermo vélocimétrique </t>
  </si>
  <si>
    <t>Détecteur linéaire</t>
  </si>
  <si>
    <t>Socle de détecteur</t>
  </si>
  <si>
    <t>Déclencheur manuel rouge</t>
  </si>
  <si>
    <t>TOTAL 6.9</t>
  </si>
  <si>
    <t>6.10</t>
  </si>
  <si>
    <t>Unité d'aide à l'exploitation (UAE)</t>
  </si>
  <si>
    <t>Poste client :</t>
  </si>
  <si>
    <t>Accessoire pour supervision type PC Standard W10 64bts</t>
  </si>
  <si>
    <t>Accessoire pour supervision type écran standard 27"</t>
  </si>
  <si>
    <t>Support plafond ou mural écran suivant la configuration</t>
  </si>
  <si>
    <t>Déport KVM-HDMI</t>
  </si>
  <si>
    <t>Alimentation électrique de sécurité (AES)</t>
  </si>
  <si>
    <t>Batterie 24 Ah 12V</t>
  </si>
  <si>
    <t>Installation :</t>
  </si>
  <si>
    <t>Mise en service PC supervision</t>
  </si>
  <si>
    <t>Création des pièces graphiques de supervision</t>
  </si>
  <si>
    <t>TOTAL 6.10</t>
  </si>
  <si>
    <t>6.14</t>
  </si>
  <si>
    <t>Réception de l'installation</t>
  </si>
  <si>
    <t>Système de sécurité incendie</t>
  </si>
  <si>
    <t>Mise en service du SSI</t>
  </si>
  <si>
    <t>Test et essais sur l'ensemble du site</t>
  </si>
  <si>
    <t>Identification, repérage des câbles et appareillage du site</t>
  </si>
  <si>
    <t>Relation avec le coordinateur SSI</t>
  </si>
  <si>
    <t>Essais avec le coordinateur et le bureau de contrôle</t>
  </si>
  <si>
    <t>Dossier d'identité SSI</t>
  </si>
  <si>
    <t>Formation des utilisateurs</t>
  </si>
  <si>
    <t>Assistance du fabricant</t>
  </si>
  <si>
    <t>Unité d'aide à l'exploitation</t>
  </si>
  <si>
    <t>Paramétrage et programmation</t>
  </si>
  <si>
    <t>Réunion de mise au point</t>
  </si>
  <si>
    <t>Tests et essais de l'installation</t>
  </si>
  <si>
    <t>TOTAL 6.14</t>
  </si>
  <si>
    <t>7.1</t>
  </si>
  <si>
    <t>Désenfumage mécanique</t>
  </si>
  <si>
    <t>Bâtiment D : Hébergement</t>
  </si>
  <si>
    <t>Dépose des coffrets de relayage existants</t>
  </si>
  <si>
    <t>Coffret de relayage</t>
  </si>
  <si>
    <t>Boîtier arrêt pompier</t>
  </si>
  <si>
    <t>Boîtier de réarmement</t>
  </si>
  <si>
    <t>Boîtier de commande</t>
  </si>
  <si>
    <t>Capotage</t>
  </si>
  <si>
    <t>Gaine</t>
  </si>
  <si>
    <t>Manchette souple</t>
  </si>
  <si>
    <t>Fixation de câble</t>
  </si>
  <si>
    <t>Reprise des ouvrants de désenfumage VB VH</t>
  </si>
  <si>
    <t>Bâtiment H : Hébergement</t>
  </si>
  <si>
    <t>Bâtiment U.V.F.</t>
  </si>
  <si>
    <t>Bâtiment B : Quartier disciplinaire</t>
  </si>
  <si>
    <t>Reprise du câblage des coffrets de relayage existants</t>
  </si>
  <si>
    <t>TOTAL 7.1</t>
  </si>
  <si>
    <t>7.2</t>
  </si>
  <si>
    <t>Désenfumage naturel</t>
  </si>
  <si>
    <t>BATIMENT L : Ateliers de production</t>
  </si>
  <si>
    <t>Reprise du désenfumage naturel existant sur le nouveau SSI</t>
  </si>
  <si>
    <t>BATIMENT M : Ateliers de formation</t>
  </si>
  <si>
    <t>TOTAL 7.2</t>
  </si>
  <si>
    <t>Climatisation P.C.I.</t>
  </si>
  <si>
    <t>Dépose et évacuation de la cassette et de l'unité extérieure existantes</t>
  </si>
  <si>
    <t>Tirage au vide de l'installation existante</t>
  </si>
  <si>
    <t>Climatiseur</t>
  </si>
  <si>
    <t>Climatiseur : Unité extérieure + cassette 600x600</t>
  </si>
  <si>
    <t>Télécommande</t>
  </si>
  <si>
    <t>Chaise murale extérieure</t>
  </si>
  <si>
    <t>Réseau fluides frigorifiques</t>
  </si>
  <si>
    <t xml:space="preserve">Réseau de condensats Ø32 </t>
  </si>
  <si>
    <t>Siphon à boule</t>
  </si>
  <si>
    <t>Raccordement EU</t>
  </si>
  <si>
    <t>Raccordement électrique</t>
  </si>
  <si>
    <t>Goulotte de protection anti-UV</t>
  </si>
  <si>
    <t>8.1</t>
  </si>
  <si>
    <t>Bloc WC</t>
  </si>
  <si>
    <t>Ensemble bloc WC</t>
  </si>
  <si>
    <t>Abattant double</t>
  </si>
  <si>
    <t>Robinet d'arrêt</t>
  </si>
  <si>
    <t>TOTAL 8.1</t>
  </si>
  <si>
    <t>8.2</t>
  </si>
  <si>
    <t>Lavabo</t>
  </si>
  <si>
    <t>Mitigeur</t>
  </si>
  <si>
    <t>Flexible</t>
  </si>
  <si>
    <t>TOTAL 8.2</t>
  </si>
  <si>
    <t>8.3</t>
  </si>
  <si>
    <t>Petites évacuations</t>
  </si>
  <si>
    <t>Siphon</t>
  </si>
  <si>
    <t>Tuyau d'évacuation PVC</t>
  </si>
  <si>
    <t>Tés, coudes PVC</t>
  </si>
  <si>
    <t>Bouchon de visite</t>
  </si>
  <si>
    <t>Pose et raccordement au réseau le plus proche</t>
  </si>
  <si>
    <t>TOTAL 8.3</t>
  </si>
  <si>
    <t>8.4</t>
  </si>
  <si>
    <t>Alimentation eau chaude / eau froide</t>
  </si>
  <si>
    <t>Tube cuivre</t>
  </si>
  <si>
    <t>Vanne d'arrêt</t>
  </si>
  <si>
    <t>Pose et raccordement sur le réseau existant</t>
  </si>
  <si>
    <t>TOTAL 8.4</t>
  </si>
  <si>
    <t>Réalisation du mode opératoire</t>
  </si>
  <si>
    <t>EPI</t>
  </si>
  <si>
    <t>Percements spécifiques</t>
  </si>
  <si>
    <t>Kit gel + pot de percement amiante</t>
  </si>
  <si>
    <t>Isolement étanche des zones de travaux</t>
  </si>
  <si>
    <t>FORMATION - FIN DE CHANTIER</t>
  </si>
  <si>
    <t>Formation du personnel</t>
  </si>
  <si>
    <t>Mise en service</t>
  </si>
  <si>
    <t>Nettoyage du chantier en cours et à la fin des travaux</t>
  </si>
  <si>
    <t>Dossier des ouvrages exécutés (DOE)</t>
  </si>
  <si>
    <t>MONTANT T.V.A. 20% :</t>
  </si>
  <si>
    <t>TOTAL T.T.C. :</t>
  </si>
  <si>
    <t>LOT 03 GROS ŒUVRE</t>
  </si>
  <si>
    <t>INSTALLATION DE CHANTIER</t>
  </si>
  <si>
    <t>Amenée et repli du materiel Engins et BASE VIE</t>
  </si>
  <si>
    <t>Portail</t>
  </si>
  <si>
    <t>Clôture "HERAS"</t>
  </si>
  <si>
    <t>Portillon</t>
  </si>
  <si>
    <t>Bungalows  BASE VIE</t>
  </si>
  <si>
    <t>mois</t>
  </si>
  <si>
    <t>Bennes à Déchets et Tri</t>
  </si>
  <si>
    <t xml:space="preserve">Nettoyage de fin de chantier </t>
  </si>
  <si>
    <t>Remise en état zone BASE VIE</t>
  </si>
  <si>
    <t>Sondages et recherche de réseaux dans la hauteur du sous-sol</t>
  </si>
  <si>
    <t>Mise en place d'une cloision renforcée provisoire pour le confinement de la circulation</t>
  </si>
  <si>
    <t>Mise en place d'une cloison provisoire dans le PCI</t>
  </si>
  <si>
    <t xml:space="preserve">Modification de la porte accés circulation PCI en porte provisoire de chantier </t>
  </si>
  <si>
    <t>Protection de sols de la circulation PCI et local attente</t>
  </si>
  <si>
    <t>m2</t>
  </si>
  <si>
    <t>Obturation provisoire des ouvertures en façades</t>
  </si>
  <si>
    <t>GROS ŒUVRE PCI</t>
  </si>
  <si>
    <t xml:space="preserve">Remise en état des tableaux et façade après dépose des ouvrages vitrée </t>
  </si>
  <si>
    <t xml:space="preserve">Remise en état des murs / plinthes et plafonds après désamiantage </t>
  </si>
  <si>
    <t>Obturation en béton des espaces anciennement vitrés (meurtrières)</t>
  </si>
  <si>
    <t>Création d'une allege maçonnée enduites 2 faces et de 0,95m de Ht avec réservations pour équipements</t>
  </si>
  <si>
    <t>Murs en agglos pleins enduits 2 faces</t>
  </si>
  <si>
    <t>Carrottage pour passage de réseaux  de diamètre 125mm</t>
  </si>
  <si>
    <t>GROS ŒUVRE Sous-sol batiment A (VTP )</t>
  </si>
  <si>
    <t>Térrassement et evacuation terre / gravat</t>
  </si>
  <si>
    <t>m3</t>
  </si>
  <si>
    <t>Remblais de stabilisation</t>
  </si>
  <si>
    <t xml:space="preserve">Création d'un radier avec relevé inclus de 15cm </t>
  </si>
  <si>
    <t>Murs en blocs de béton cellulaire enduit 2 faces</t>
  </si>
  <si>
    <t>Dalle de fermeture de local en siporex</t>
  </si>
  <si>
    <t>Tableaux et linteau béton armé pour porte</t>
  </si>
  <si>
    <t xml:space="preserve">Raccordement à l'existant ( calfeutrement ) </t>
  </si>
  <si>
    <t>GROS ŒUVRE Sous-sol batiment B,  (VTP )</t>
  </si>
  <si>
    <t>GROS ŒUVRE Sous-sol batiment C,  (VTP )</t>
  </si>
  <si>
    <t>GROS ŒUVRE Sous-sol batiment E  (VTP )</t>
  </si>
  <si>
    <t>DIVERS ET FINITIONS</t>
  </si>
  <si>
    <t>Calfeutrements et rebouchages y compris passages des réseaux des lots techniques</t>
  </si>
  <si>
    <t>PLATRERIE</t>
  </si>
  <si>
    <t>Création de cloison 98/48 en plaque de plâtre avec ossature métallique</t>
  </si>
  <si>
    <t>Habillage de la retombée de poutre du local PCI</t>
  </si>
  <si>
    <t>PLAFONDS SUSPENDUS</t>
  </si>
  <si>
    <t>Fourniture et pose d'un plafond suspendu à dalles minérales 600x600x22mm sur ossature apparente T24mm blanche.</t>
  </si>
  <si>
    <t>MENUISERIES INTERIEURES</t>
  </si>
  <si>
    <t>Local PCI (extension)</t>
  </si>
  <si>
    <r>
      <t xml:space="preserve">Prévoir la fourniture et la pose d'une porte "à galandage", vantail stratifié, dimension de passage : </t>
    </r>
    <r>
      <rPr>
        <b/>
        <sz val="10"/>
        <color theme="1"/>
        <rFont val="Century Gothic"/>
        <family val="2"/>
      </rPr>
      <t>90 cm x 204 cm</t>
    </r>
  </si>
  <si>
    <t>Prévoir la Fourniture et pose de châssis métalliques fixes ( FB6 A2E2U3 ) composés d’un double vitrage retardateur d’effraction SP15, classe BR6 NS, selon la norme EN 356, monté sous pare closes inviolables entre Circulation et Extension PCI</t>
  </si>
  <si>
    <t>Sous-sol Local VTP</t>
  </si>
  <si>
    <t>Sous-sol batiment A</t>
  </si>
  <si>
    <t>Bloc Porte Bois 90x210cm à âme pleine imputrescible - EI60</t>
  </si>
  <si>
    <t>Accessoires divers en acier inoxydable</t>
  </si>
  <si>
    <t>Sous-sol batiment B</t>
  </si>
  <si>
    <t xml:space="preserve"> Sous-sol batiment C</t>
  </si>
  <si>
    <t xml:space="preserve">Sous-sol batiment E  </t>
  </si>
  <si>
    <t>LOT 03 REVETEMENTS SOLS - REVETEMENTS MURAUX</t>
  </si>
  <si>
    <t>REVETEMENTS DE SOLS</t>
  </si>
  <si>
    <t xml:space="preserve">Local PCI </t>
  </si>
  <si>
    <t>Préparation et réparation des sols après démolitions</t>
  </si>
  <si>
    <t>Ragréage épais</t>
  </si>
  <si>
    <t>Réalisation d'une étanchéité avec remontée en plinthes par Système d'Etanchéité Liquide</t>
  </si>
  <si>
    <t>Fourniture et pose d'un revêtement de sol souple PVC collé U4 P3 E2 C1</t>
  </si>
  <si>
    <t>Pose et assemblage avec joints soudés et remontées en plinthes</t>
  </si>
  <si>
    <t xml:space="preserve">Sanitaire ( PCI ) </t>
  </si>
  <si>
    <t>Ragréages</t>
  </si>
  <si>
    <t>Fourniture et pose d'un carrelage PN20 y compris plinthes à gorge et joints</t>
  </si>
  <si>
    <t>FINITIONS</t>
  </si>
  <si>
    <t>Profilé de seuil extra plat en liaison avec l'existant</t>
  </si>
  <si>
    <t>Profilé de seuil WC extra plat</t>
  </si>
  <si>
    <t>Plinthe Médium à peindre</t>
  </si>
  <si>
    <t>Plinthe carrelage similaire à la circulation existante</t>
  </si>
  <si>
    <t>REVETEMENTS MURAUX</t>
  </si>
  <si>
    <t>PEINTURE INTERIEURE</t>
  </si>
  <si>
    <t>Préparation et Mise en peinture des murs et autres parois crées y compris gaines, coffres, réseaux apparents et portes et reprises après passages de réseaux.</t>
  </si>
  <si>
    <t>Tuyauteries et équipements apparents</t>
  </si>
  <si>
    <t>CIRCULATIONS-SAS</t>
  </si>
  <si>
    <t xml:space="preserve">Remise en état des support désamianter </t>
  </si>
  <si>
    <t xml:space="preserve">Préparation et Mise en peinture des murs existants jusque sous plafond </t>
  </si>
  <si>
    <t>Préparation et Mise en peinture des plafonds existants</t>
  </si>
  <si>
    <t>Portes métalliques existantes</t>
  </si>
  <si>
    <t>Grille et châssis existants</t>
  </si>
  <si>
    <t>LOCAL D'ATTENTE DANS CIRCULATION</t>
  </si>
  <si>
    <t>Porte métallique existante</t>
  </si>
  <si>
    <t>PEINTURE EXTERIEURE</t>
  </si>
  <si>
    <t>Réparation façade coté zone d'acces d'accés provisoire chantier y compris nacelle ou autre moyens d'accés</t>
  </si>
  <si>
    <t xml:space="preserve">FAÏENCE </t>
  </si>
  <si>
    <t xml:space="preserve">Pose d'une faîence sur les 4 faces interieures du local sanitaire, Ht : jusque sous plafond  </t>
  </si>
  <si>
    <t>DPGF LOT 04 SERRURERIE - MENUISERIE EXTERIEURE</t>
  </si>
  <si>
    <t>Installation de chantier LOT 04</t>
  </si>
  <si>
    <t>Sécurité et protection provisoire</t>
  </si>
  <si>
    <t>Moyen de levage</t>
  </si>
  <si>
    <t>Etudes d'exécution serrurerie et Relevés complémentaires de calepinage</t>
  </si>
  <si>
    <t>D.O.E.</t>
  </si>
  <si>
    <t>Prévoir la Fourniture et pose de châssis métalliques fixes ( FB6 A2E2U3 ) composés d’un double vitrage retardateur d’effraction SP15, classe BR6 NS, monté sous pares closes inviolables entre Circulation et Extension PCI</t>
  </si>
  <si>
    <t>MENUISERIES / SERRURERIE EXTERIEURES</t>
  </si>
  <si>
    <t>Prévoir la Fourniture et pose de châssis métalliques fixes ( FB6 A2E2U3 ) composés d’un double vitrage retardateur d’effraction SP15, classe BR6 NS,, monté sous pares closes inviolables</t>
  </si>
  <si>
    <t xml:space="preserve">Barreaudage Exterieur en pose tunnel </t>
  </si>
  <si>
    <t>Tôle de finition sur béton de remplissage des anciennes "meurtrières"</t>
  </si>
  <si>
    <t>Autres accessoires</t>
  </si>
  <si>
    <t>Interrupteur SA</t>
  </si>
  <si>
    <t>Interrupteur étanche à voyant SA</t>
  </si>
  <si>
    <t>Prise de courant étanche 230V 16A+T</t>
  </si>
  <si>
    <t>Câblage luminaire et interrupteur FR N1X1G1 3G1,5</t>
  </si>
  <si>
    <t>Câblage prise de courant FR N1X1G1 3G2,5</t>
  </si>
  <si>
    <t>Réseaux (fourreaux) Ø110</t>
  </si>
  <si>
    <t>Pose et raccordement commande locale de désenfumage mécanique</t>
  </si>
  <si>
    <t>Détecteur multicritère avec ICC</t>
  </si>
  <si>
    <t>Bloc de télécommande</t>
  </si>
  <si>
    <t>Kit Détecteur multi-ponctuel (+ canalisation et système de fixation)</t>
  </si>
  <si>
    <t>Câblage détection Filalarme 1p9/10eme</t>
  </si>
  <si>
    <t>PERCEMENTS / DISPOSITIONS PAR RAPPORT A L'AMIANTE</t>
  </si>
  <si>
    <t>9.1</t>
  </si>
  <si>
    <t>Percements, rebouchage</t>
  </si>
  <si>
    <t>Dispositions par rapport à l'amiante</t>
  </si>
  <si>
    <t>TOTAL 9.1</t>
  </si>
  <si>
    <t>TOTAL 9.2</t>
  </si>
  <si>
    <t>9.2</t>
  </si>
  <si>
    <t>TOTAL 9</t>
  </si>
  <si>
    <t>TOTAL 10</t>
  </si>
  <si>
    <t>TOTAL 8</t>
  </si>
  <si>
    <t>TOTAL 7</t>
  </si>
  <si>
    <t>TOTAL 6</t>
  </si>
  <si>
    <t>TOTAL 5</t>
  </si>
  <si>
    <t>TOTAL 4</t>
  </si>
  <si>
    <t>Câblage entre coffret de relayage et moteur de désenfumage</t>
  </si>
  <si>
    <t>Poste client pour UAE</t>
  </si>
  <si>
    <t>Installation</t>
  </si>
  <si>
    <t>Percements</t>
  </si>
  <si>
    <t>Carottage</t>
  </si>
  <si>
    <t>Passage des fourreaux</t>
  </si>
  <si>
    <t>Création de saignées</t>
  </si>
  <si>
    <t>Calfeutrement plâtre ou ciment</t>
  </si>
  <si>
    <t>Peinture antirouille pour les parties métalliques scellées</t>
  </si>
  <si>
    <t>9.3</t>
  </si>
  <si>
    <t>TOTAL 9.3</t>
  </si>
  <si>
    <t>Type 3: Pour traverser - Ø &lt; 14mm selon sous section 4</t>
  </si>
  <si>
    <t>Type 2: Pour fixation - Ø &lt; 10mm selon sous section 4</t>
  </si>
  <si>
    <t>Habilitation de travaux en sous-section 4</t>
  </si>
  <si>
    <t>Panneaux de brassage 1U</t>
  </si>
  <si>
    <t>Tiroirs optiques</t>
  </si>
  <si>
    <t>Panneaux intercalaires passe-cordons</t>
  </si>
  <si>
    <t>Anneaux de flux vertical</t>
  </si>
  <si>
    <t>Kit de mise à la terre</t>
  </si>
  <si>
    <t>Visserie et divers accessoires</t>
  </si>
  <si>
    <t>Plastron  RJ45 pour boîtier Plexo ou plinthe 3 compartiments</t>
  </si>
  <si>
    <t>Cordon de brassage FO</t>
  </si>
  <si>
    <t>Fibre optique 12 brins</t>
  </si>
  <si>
    <t>Raccordement FO</t>
  </si>
  <si>
    <t>Alimentation spécifique pour le lot désamiantage</t>
  </si>
  <si>
    <t>Maintien en fonctionnement des SSI existants en phase travaux</t>
  </si>
  <si>
    <t>Maintien du fonctionnement des SSI</t>
  </si>
  <si>
    <t>Chemin de câbles 54x300 CFO</t>
  </si>
  <si>
    <t>Chemin de câbles 54x200 CFA</t>
  </si>
  <si>
    <t>Paramétrage et programmation totale et partielle</t>
  </si>
  <si>
    <t>Capotage chemin de câble</t>
  </si>
  <si>
    <t>Gaine anti UV</t>
  </si>
  <si>
    <t>Réseau UE</t>
  </si>
  <si>
    <t>Type 4: Pour traverser - Ø &lt; 100mm selon sous section 4</t>
  </si>
  <si>
    <t>Type de percement (Plus value)</t>
  </si>
  <si>
    <t>Estimatives MOE</t>
  </si>
  <si>
    <t>NIV3</t>
  </si>
  <si>
    <t>6.5</t>
  </si>
  <si>
    <t>PCI</t>
  </si>
  <si>
    <t>Bâtiment A</t>
  </si>
  <si>
    <t>Bâtiment B</t>
  </si>
  <si>
    <t>Bâtiment C</t>
  </si>
  <si>
    <t>Bâtiment D</t>
  </si>
  <si>
    <t>Bâtiment E</t>
  </si>
  <si>
    <t>Etude d'execution et DOE Platrerie</t>
  </si>
  <si>
    <t>Etude d'execution et DOE Gros Œuvre</t>
  </si>
  <si>
    <t>Etude d'execution et DOE Revêtements de sols</t>
  </si>
  <si>
    <t>11.1</t>
  </si>
  <si>
    <t>11.2</t>
  </si>
  <si>
    <t>11.3</t>
  </si>
  <si>
    <t>11.4</t>
  </si>
  <si>
    <t>12.1</t>
  </si>
  <si>
    <t>12.2</t>
  </si>
  <si>
    <t>12.3</t>
  </si>
  <si>
    <t>13.1</t>
  </si>
  <si>
    <t>13.1.1</t>
  </si>
  <si>
    <t>13.1.2</t>
  </si>
  <si>
    <t>13.1.3</t>
  </si>
  <si>
    <t>13.2</t>
  </si>
  <si>
    <t>13.3</t>
  </si>
  <si>
    <t>13.4</t>
  </si>
  <si>
    <t>13.4.1</t>
  </si>
  <si>
    <t>SOUS-TOTAL REVETEMENTS € H.T</t>
  </si>
  <si>
    <t>SOUS-TOTAL PLATRERIE € H.T</t>
  </si>
  <si>
    <t>SOUS-TOTAL GO € H.T</t>
  </si>
  <si>
    <t>LOT 03 PLATRERIE et MENUISERIE INTERIEURE et PLAFOND</t>
  </si>
  <si>
    <t>MONTANT TOTAL LOT01 HORS TAXES :</t>
  </si>
  <si>
    <t>MONTANT TOTAL LOT03 HORS TAXES :</t>
  </si>
  <si>
    <t>MONTANT TOTAL LOT04 HORS TAXES :</t>
  </si>
  <si>
    <t>Bâtiment F</t>
  </si>
  <si>
    <t>Bâtiment P</t>
  </si>
  <si>
    <t>Bâtiment H</t>
  </si>
  <si>
    <t>Compte Prorata (1 %)</t>
  </si>
  <si>
    <t xml:space="preserve">FT </t>
  </si>
  <si>
    <t>TOTAL 1</t>
  </si>
  <si>
    <t>Voiries et réseaux divers (V.R.D.)</t>
  </si>
  <si>
    <t>5.3.3</t>
  </si>
  <si>
    <t>Panneau de raccordement</t>
  </si>
  <si>
    <t>5.4.2</t>
  </si>
  <si>
    <t>Panneau de raccordement F.O.</t>
  </si>
  <si>
    <t>Panneau de raccordement FO</t>
  </si>
  <si>
    <t>Matériel actif</t>
  </si>
  <si>
    <t>Switch</t>
  </si>
  <si>
    <t>Routeur</t>
  </si>
  <si>
    <t>5.6</t>
  </si>
  <si>
    <t>Matériels centrales du système de sécurité incendie</t>
  </si>
  <si>
    <t>DESENFUMAGE</t>
  </si>
  <si>
    <t>Kit pressostat (Pressostat, socle de montage, pattes de fixation acier zingué, prises de pression, tube cristal PVC)</t>
  </si>
  <si>
    <t>PLOMBERIE - SANITAIRE - CLIMATISATION</t>
  </si>
  <si>
    <t>Alimentation eau chaude / eau froide de la base vie</t>
  </si>
  <si>
    <t>Alimentation eaux usées de la base vie</t>
  </si>
  <si>
    <t>8.5</t>
  </si>
  <si>
    <t>TOTAL 8.5</t>
  </si>
  <si>
    <t>8.6</t>
  </si>
  <si>
    <t>8.6.1</t>
  </si>
  <si>
    <t>8.6.2</t>
  </si>
  <si>
    <t>TOTAL 8.6</t>
  </si>
  <si>
    <t>MONTANT TOTAL BASE HORS TAXES :</t>
  </si>
  <si>
    <t>MONTANT (Prorata) HORS TAXES 1%:</t>
  </si>
  <si>
    <t>MONTANT TOTAL BASE (avec prorata) HORS TAXES :</t>
  </si>
  <si>
    <t>Quantités estimatives MOE</t>
  </si>
  <si>
    <t>Quantités Entreprises</t>
  </si>
  <si>
    <r>
      <t xml:space="preserve">Maitrise d'oeuvre : </t>
    </r>
    <r>
      <rPr>
        <b/>
        <sz val="10"/>
        <rFont val="Arial"/>
        <family val="2"/>
      </rPr>
      <t>AFTI</t>
    </r>
  </si>
  <si>
    <t>Type 1: Pour fixation - Ø &lt; 14mm selon sous section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</si>
</sst>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7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&quot; €&quot;_-;\-* #,##0.00&quot; €&quot;_-;_-* \-??&quot; €&quot;_-;_-@_-"/>
    <numFmt numFmtId="165" formatCode="#,##0.00&quot; € &quot;;#,##0.00&quot; € &quot;;&quot;-&quot;#&quot; € &quot;;&quot; &quot;@&quot; &quot;"/>
    <numFmt numFmtId="166" formatCode="#,##0.00&quot; &quot;[$€-40C];[Red]&quot;-&quot;#,##0.00&quot; &quot;[$€-40C]"/>
    <numFmt numFmtId="167" formatCode="#,##0.00&quot; €&quot;"/>
    <numFmt numFmtId="168" formatCode="#,##0.000"/>
    <numFmt numFmtId="169" formatCode="#,##0.00\ &quot;€&quot;"/>
    <numFmt numFmtId="170" formatCode="_-* #,##0.00\ _F_-;\-* #,##0.00\ _F_-;_-* &quot;-&quot;??\ _F_-;_-@_-"/>
    <numFmt numFmtId="171" formatCode="#,##0&quot;A&quot;"/>
    <numFmt numFmtId="172" formatCode="0#&quot;-&quot;##&quot;-&quot;##&quot;-&quot;##&quot;-&quot;##"/>
    <numFmt numFmtId="173" formatCode="#,###;\-#,###;&quot;-&quot;;@"/>
    <numFmt numFmtId="174" formatCode="#,###"/>
    <numFmt numFmtId="175" formatCode="#,##0&quot;°C&quot;"/>
    <numFmt numFmtId="176" formatCode="#,##0&quot;°K&quot;"/>
    <numFmt numFmtId="177" formatCode="#,##0.00&quot; € HT&quot;;\-#,##0.00&quot; € HT&quot;"/>
    <numFmt numFmtId="178" formatCode="#,##0.00&quot; € TTC&quot;;\-#,##0.00&quot; € TTC&quot;"/>
    <numFmt numFmtId="179" formatCode="#,##0&quot;h&quot;"/>
    <numFmt numFmtId="180" formatCode="#,##0&quot;k€&quot;"/>
    <numFmt numFmtId="181" formatCode="#,##0&quot;kg&quot;"/>
    <numFmt numFmtId="182" formatCode="#,##0&quot;kJ&quot;"/>
    <numFmt numFmtId="183" formatCode="#,##0&quot;kW&quot;"/>
    <numFmt numFmtId="184" formatCode="#,##0&quot;kWh&quot;"/>
    <numFmt numFmtId="185" formatCode="#,##0&quot;L/s&quot;"/>
    <numFmt numFmtId="186" formatCode="#,##0&quot;m&quot;"/>
    <numFmt numFmtId="187" formatCode="#,##0&quot;m²&quot;"/>
    <numFmt numFmtId="188" formatCode="#,##0&quot;m³&quot;"/>
    <numFmt numFmtId="189" formatCode="#,##0&quot;m³/h&quot;"/>
    <numFmt numFmtId="190" formatCode="#,##0&quot;mCE&quot;"/>
    <numFmt numFmtId="191" formatCode="#,##0&quot;min&quot;"/>
    <numFmt numFmtId="192" formatCode="#,##0&quot;MJ&quot;"/>
    <numFmt numFmtId="193" formatCode="#,##0&quot;MWh&quot;"/>
    <numFmt numFmtId="194" formatCode="#,##0&quot;Vol/h&quot;"/>
    <numFmt numFmtId="195" formatCode="#,##0&quot;W&quot;"/>
    <numFmt numFmtId="196" formatCode="_-* #,##0.00\ [$€-1]_-;\-* #,##0.00\ [$€-1]_-;_-* &quot;-&quot;??\ [$€-1]_-"/>
    <numFmt numFmtId="197" formatCode="_-* #,##0.00\ &quot;F&quot;_-;\-* #,##0.00\ &quot;F&quot;_-;_-* &quot;-&quot;??\ &quot;F&quot;_-;_-@_-"/>
    <numFmt numFmtId="198" formatCode="#,##0.00\ &quot;F&quot;;[Red]\-#,##0.00\ &quot;F&quot;"/>
  </numFmts>
  <fonts count="67">
    <font>
      <sz val="10"/>
      <color theme="1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b/>
      <i/>
      <sz val="16"/>
      <color theme="1"/>
      <name val="Arial"/>
    </font>
    <font>
      <sz val="11"/>
      <color theme="1"/>
      <name val="Arial"/>
    </font>
    <font>
      <b/>
      <i/>
      <u/>
      <sz val="11"/>
      <color theme="1"/>
      <name val="Arial"/>
    </font>
    <font>
      <b/>
      <sz val="10"/>
      <name val="Arial"/>
    </font>
    <font>
      <sz val="8"/>
      <name val="Arial"/>
    </font>
    <font>
      <b/>
      <sz val="10"/>
      <color indexed="64"/>
      <name val="Arial"/>
    </font>
    <font>
      <b/>
      <sz val="11"/>
      <name val="Arial"/>
    </font>
    <font>
      <sz val="10"/>
      <color theme="1"/>
      <name val="Arial"/>
    </font>
    <font>
      <sz val="10"/>
      <color theme="1"/>
      <name val="Arial"/>
      <family val="2"/>
    </font>
    <font>
      <sz val="12"/>
      <color theme="1"/>
      <name val="Calibri"/>
      <family val="2"/>
      <charset val="238"/>
      <scheme val="minor"/>
    </font>
    <font>
      <b/>
      <sz val="12"/>
      <name val="Arial"/>
      <family val="2"/>
    </font>
    <font>
      <sz val="10"/>
      <color rgb="FF22222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0"/>
      <color theme="1"/>
      <name val="Arial"/>
      <family val="2"/>
    </font>
    <font>
      <sz val="10"/>
      <name val="MS Sans Serif"/>
      <family val="2"/>
    </font>
    <font>
      <b/>
      <u/>
      <sz val="10"/>
      <name val="Arial"/>
      <family val="2"/>
    </font>
    <font>
      <sz val="10"/>
      <color indexed="14"/>
      <name val="Arial"/>
      <family val="2"/>
    </font>
    <font>
      <sz val="12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rgb="FFFF000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i/>
      <sz val="10"/>
      <name val="Arial"/>
      <family val="2"/>
    </font>
    <font>
      <b/>
      <sz val="18"/>
      <color indexed="62"/>
      <name val="Cambria"/>
      <family val="2"/>
    </font>
    <font>
      <sz val="9"/>
      <name val="Arial"/>
      <family val="2"/>
    </font>
    <font>
      <sz val="10"/>
      <color theme="4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0"/>
      <color theme="1"/>
      <name val="Calibri"/>
      <family val="2"/>
      <scheme val="minor"/>
    </font>
    <font>
      <sz val="12"/>
      <color rgb="FFFA7D00"/>
      <name val="Calibri"/>
      <family val="2"/>
      <scheme val="minor"/>
    </font>
    <font>
      <b/>
      <i/>
      <sz val="10"/>
      <color theme="4"/>
      <name val="Calibri"/>
      <family val="2"/>
      <scheme val="minor"/>
    </font>
    <font>
      <b/>
      <sz val="10"/>
      <color theme="5"/>
      <name val="Calibri"/>
      <family val="2"/>
      <scheme val="minor"/>
    </font>
    <font>
      <u/>
      <sz val="10"/>
      <color indexed="12"/>
      <name val="Arial"/>
      <family val="2"/>
    </font>
    <font>
      <b/>
      <sz val="10"/>
      <color theme="1"/>
      <name val="Century Gothic"/>
      <family val="2"/>
    </font>
    <font>
      <sz val="12"/>
      <name val="Arial"/>
      <family val="2"/>
    </font>
    <font>
      <sz val="10"/>
      <name val="MS Sans Serif"/>
    </font>
    <font>
      <sz val="10"/>
      <name val="Courier"/>
      <family val="1"/>
    </font>
    <font>
      <sz val="10"/>
      <name val="Geneva"/>
      <family val="2"/>
    </font>
    <font>
      <u/>
      <sz val="10"/>
      <name val="Arial"/>
      <family val="2"/>
    </font>
    <font>
      <sz val="8"/>
      <name val="Arial"/>
      <family val="2"/>
    </font>
    <font>
      <u/>
      <sz val="12"/>
      <color theme="1"/>
      <name val="Arial"/>
      <family val="2"/>
    </font>
    <font>
      <u/>
      <sz val="12"/>
      <name val="Arial"/>
      <family val="2"/>
    </font>
    <font>
      <i/>
      <u/>
      <sz val="12"/>
      <color theme="1"/>
      <name val="Arial"/>
      <family val="2"/>
    </font>
    <font>
      <i/>
      <u/>
      <sz val="12"/>
      <name val="Arial"/>
      <family val="2"/>
    </font>
    <font>
      <b/>
      <sz val="14"/>
      <name val="Arial"/>
      <family val="2"/>
    </font>
    <font>
      <b/>
      <sz val="14"/>
      <color rgb="FFFF0000"/>
      <name val="Calibri"/>
      <family val="2"/>
      <scheme val="minor"/>
    </font>
    <font>
      <b/>
      <sz val="10"/>
      <color indexed="64"/>
      <name val="Arial"/>
      <family val="2"/>
    </font>
    <font>
      <sz val="8"/>
      <color indexed="64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9"/>
      <color theme="1"/>
      <name val="Arial"/>
      <family val="2"/>
    </font>
    <font>
      <sz val="10"/>
      <color indexed="64"/>
      <name val="Arial"/>
      <family val="2"/>
    </font>
    <font>
      <b/>
      <u/>
      <sz val="10"/>
      <color indexed="64"/>
      <name val="Arial"/>
      <family val="2"/>
    </font>
    <font>
      <u/>
      <sz val="10"/>
      <color indexed="64"/>
      <name val="Arial"/>
      <family val="2"/>
    </font>
    <font>
      <b/>
      <u/>
      <sz val="10"/>
      <color rgb="FF000000"/>
      <name val="Arial"/>
      <family val="2"/>
    </font>
    <font>
      <u/>
      <sz val="10"/>
      <color indexed="8"/>
      <name val="Arial"/>
      <family val="2"/>
    </font>
    <font>
      <u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</fills>
  <borders count="5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rgb="FFFF800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auto="1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auto="1"/>
      </right>
      <top/>
      <bottom style="thin">
        <color indexed="8"/>
      </bottom>
      <diagonal/>
    </border>
    <border>
      <left style="thin">
        <color indexed="64"/>
      </left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medium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indexed="64"/>
      </bottom>
      <diagonal/>
    </border>
    <border>
      <left style="thin">
        <color indexed="8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0">
    <xf numFmtId="0" fontId="0" fillId="0" borderId="0"/>
    <xf numFmtId="164" fontId="4" fillId="0" borderId="0" applyFill="0" applyBorder="0" applyProtection="0"/>
    <xf numFmtId="165" fontId="12" fillId="0" borderId="0"/>
    <xf numFmtId="0" fontId="5" fillId="0" borderId="0">
      <alignment horizontal="center"/>
    </xf>
    <xf numFmtId="0" fontId="5" fillId="0" borderId="0">
      <alignment horizontal="center" textRotation="90"/>
    </xf>
    <xf numFmtId="0" fontId="6" fillId="0" borderId="0"/>
    <xf numFmtId="0" fontId="7" fillId="0" borderId="0"/>
    <xf numFmtId="166" fontId="7" fillId="0" borderId="0"/>
    <xf numFmtId="0" fontId="4" fillId="0" borderId="0"/>
    <xf numFmtId="0" fontId="14" fillId="0" borderId="0"/>
    <xf numFmtId="0" fontId="17" fillId="0" borderId="0"/>
    <xf numFmtId="0" fontId="17" fillId="0" borderId="0"/>
    <xf numFmtId="0" fontId="21" fillId="0" borderId="0"/>
    <xf numFmtId="0" fontId="17" fillId="0" borderId="0"/>
    <xf numFmtId="0" fontId="3" fillId="0" borderId="0"/>
    <xf numFmtId="0" fontId="17" fillId="0" borderId="0"/>
    <xf numFmtId="0" fontId="17" fillId="0" borderId="0"/>
    <xf numFmtId="40" fontId="21" fillId="0" borderId="0" applyFill="0" applyBorder="0" applyAlignment="0" applyProtection="0"/>
    <xf numFmtId="0" fontId="21" fillId="0" borderId="0"/>
    <xf numFmtId="0" fontId="17" fillId="0" borderId="0"/>
    <xf numFmtId="0" fontId="34" fillId="0" borderId="0" applyNumberFormat="0" applyFill="0" applyBorder="0" applyAlignment="0" applyProtection="0"/>
    <xf numFmtId="0" fontId="35" fillId="0" borderId="0"/>
    <xf numFmtId="0" fontId="35" fillId="0" borderId="0"/>
    <xf numFmtId="0" fontId="35" fillId="0" borderId="0"/>
    <xf numFmtId="0" fontId="17" fillId="0" borderId="0"/>
    <xf numFmtId="0" fontId="17" fillId="0" borderId="0"/>
    <xf numFmtId="0" fontId="38" fillId="0" borderId="0">
      <alignment horizontal="left" vertical="center"/>
    </xf>
    <xf numFmtId="49" fontId="37" fillId="0" borderId="29">
      <alignment horizontal="center" vertical="center"/>
    </xf>
    <xf numFmtId="0" fontId="39" fillId="0" borderId="22" applyNumberFormat="0" applyFill="0" applyAlignment="0" applyProtection="0"/>
    <xf numFmtId="43" fontId="36" fillId="0" borderId="0" applyFont="0" applyFill="0" applyBorder="0" applyAlignment="0" applyProtection="0"/>
    <xf numFmtId="0" fontId="38" fillId="0" borderId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171" fontId="38" fillId="0" borderId="0" applyFont="0" applyFill="0" applyBorder="0" applyAlignment="0" applyProtection="0">
      <alignment vertical="center"/>
    </xf>
    <xf numFmtId="172" fontId="38" fillId="0" borderId="0" applyFont="0" applyFill="0" applyBorder="0" applyAlignment="0" applyProtection="0">
      <alignment vertical="center"/>
    </xf>
    <xf numFmtId="173" fontId="38" fillId="0" borderId="0" applyFont="0" applyFill="0" applyBorder="0" applyAlignment="0" applyProtection="0">
      <alignment vertical="center"/>
    </xf>
    <xf numFmtId="174" fontId="38" fillId="0" borderId="0" applyFont="0" applyFill="0" applyBorder="0" applyAlignment="0" applyProtection="0">
      <alignment vertical="center"/>
    </xf>
    <xf numFmtId="175" fontId="38" fillId="0" borderId="0" applyFont="0" applyFill="0" applyBorder="0" applyAlignment="0" applyProtection="0">
      <alignment vertical="center"/>
    </xf>
    <xf numFmtId="176" fontId="38" fillId="0" borderId="0" applyFont="0" applyFill="0" applyBorder="0" applyAlignment="0" applyProtection="0">
      <alignment vertical="center"/>
    </xf>
    <xf numFmtId="177" fontId="38" fillId="0" borderId="0" applyFont="0" applyFill="0" applyBorder="0" applyProtection="0">
      <alignment horizontal="right" vertical="center" indent="1"/>
    </xf>
    <xf numFmtId="178" fontId="38" fillId="0" borderId="0" applyFont="0" applyFill="0" applyBorder="0" applyProtection="0">
      <alignment horizontal="right" vertical="center" indent="1"/>
    </xf>
    <xf numFmtId="179" fontId="38" fillId="0" borderId="0" applyFont="0" applyFill="0" applyBorder="0" applyAlignment="0" applyProtection="0">
      <alignment vertical="center"/>
    </xf>
    <xf numFmtId="180" fontId="38" fillId="0" borderId="0" applyFont="0" applyFill="0" applyBorder="0" applyAlignment="0" applyProtection="0">
      <alignment vertical="center"/>
    </xf>
    <xf numFmtId="181" fontId="38" fillId="0" borderId="0" applyFont="0" applyFill="0" applyBorder="0" applyAlignment="0" applyProtection="0">
      <alignment vertical="center"/>
    </xf>
    <xf numFmtId="182" fontId="38" fillId="0" borderId="0" applyFont="0" applyFill="0" applyBorder="0" applyAlignment="0" applyProtection="0">
      <alignment vertical="center"/>
    </xf>
    <xf numFmtId="183" fontId="38" fillId="0" borderId="0" applyFont="0" applyFill="0" applyBorder="0" applyAlignment="0" applyProtection="0">
      <alignment vertical="center"/>
    </xf>
    <xf numFmtId="184" fontId="38" fillId="0" borderId="0" applyFont="0" applyFill="0" applyBorder="0" applyAlignment="0" applyProtection="0">
      <alignment vertical="center"/>
    </xf>
    <xf numFmtId="185" fontId="38" fillId="0" borderId="0" applyFont="0" applyFill="0" applyBorder="0" applyAlignment="0" applyProtection="0">
      <alignment vertical="center"/>
    </xf>
    <xf numFmtId="186" fontId="38" fillId="0" borderId="0" applyFont="0" applyFill="0" applyBorder="0" applyAlignment="0" applyProtection="0">
      <alignment vertical="center"/>
    </xf>
    <xf numFmtId="187" fontId="38" fillId="0" borderId="0" applyFont="0" applyFill="0" applyBorder="0" applyAlignment="0" applyProtection="0">
      <alignment vertical="center"/>
    </xf>
    <xf numFmtId="188" fontId="38" fillId="0" borderId="0" applyFont="0" applyFill="0" applyBorder="0" applyAlignment="0" applyProtection="0">
      <alignment vertical="center"/>
    </xf>
    <xf numFmtId="189" fontId="38" fillId="0" borderId="0" applyFont="0" applyFill="0" applyBorder="0" applyAlignment="0" applyProtection="0">
      <alignment vertical="center"/>
    </xf>
    <xf numFmtId="190" fontId="38" fillId="0" borderId="0" applyFont="0" applyFill="0" applyBorder="0" applyAlignment="0" applyProtection="0">
      <alignment vertical="center"/>
    </xf>
    <xf numFmtId="191" fontId="38" fillId="0" borderId="0" applyFont="0" applyFill="0" applyBorder="0" applyAlignment="0" applyProtection="0">
      <alignment vertical="center"/>
    </xf>
    <xf numFmtId="192" fontId="38" fillId="0" borderId="0" applyFont="0" applyFill="0" applyBorder="0" applyAlignment="0" applyProtection="0">
      <alignment vertical="center"/>
    </xf>
    <xf numFmtId="193" fontId="38" fillId="0" borderId="0" applyFont="0" applyFill="0" applyBorder="0" applyAlignment="0" applyProtection="0">
      <alignment vertical="center"/>
    </xf>
    <xf numFmtId="194" fontId="38" fillId="0" borderId="0" applyFont="0" applyFill="0" applyBorder="0" applyAlignment="0" applyProtection="0">
      <alignment vertical="center"/>
    </xf>
    <xf numFmtId="195" fontId="38" fillId="0" borderId="0" applyFont="0" applyFill="0" applyBorder="0" applyAlignment="0" applyProtection="0">
      <alignment vertical="center"/>
    </xf>
    <xf numFmtId="170" fontId="17" fillId="0" borderId="0" applyFont="0" applyFill="0" applyBorder="0" applyAlignment="0" applyProtection="0"/>
    <xf numFmtId="0" fontId="38" fillId="0" borderId="0">
      <alignment horizontal="left" vertical="center"/>
    </xf>
    <xf numFmtId="0" fontId="42" fillId="0" borderId="0" applyNumberFormat="0" applyFill="0" applyBorder="0" applyAlignment="0" applyProtection="0">
      <alignment vertical="top"/>
      <protection locked="0"/>
    </xf>
    <xf numFmtId="196" fontId="17" fillId="0" borderId="0" applyFont="0" applyFill="0" applyBorder="0" applyAlignment="0" applyProtection="0"/>
    <xf numFmtId="197" fontId="17" fillId="0" borderId="0" applyFont="0" applyFill="0" applyBorder="0" applyAlignment="0" applyProtection="0"/>
    <xf numFmtId="197" fontId="17" fillId="0" borderId="0" applyFont="0" applyFill="0" applyBorder="0" applyAlignment="0" applyProtection="0"/>
    <xf numFmtId="0" fontId="17" fillId="0" borderId="0"/>
    <xf numFmtId="0" fontId="21" fillId="0" borderId="0"/>
    <xf numFmtId="0" fontId="21" fillId="0" borderId="0"/>
    <xf numFmtId="0" fontId="45" fillId="0" borderId="0"/>
    <xf numFmtId="4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0" fontId="21" fillId="0" borderId="0"/>
    <xf numFmtId="0" fontId="21" fillId="0" borderId="0"/>
    <xf numFmtId="0" fontId="45" fillId="0" borderId="0"/>
    <xf numFmtId="0" fontId="3" fillId="0" borderId="0"/>
    <xf numFmtId="0" fontId="21" fillId="0" borderId="0"/>
    <xf numFmtId="0" fontId="21" fillId="0" borderId="0"/>
    <xf numFmtId="9" fontId="21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46" fillId="0" borderId="0"/>
    <xf numFmtId="4" fontId="47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7" fillId="0" borderId="0"/>
    <xf numFmtId="40" fontId="21" fillId="0" borderId="0" applyFill="0" applyBorder="0" applyAlignment="0" applyProtection="0"/>
    <xf numFmtId="0" fontId="17" fillId="0" borderId="0"/>
    <xf numFmtId="40" fontId="21" fillId="0" borderId="0" applyFont="0" applyFill="0" applyBorder="0" applyAlignment="0" applyProtection="0"/>
    <xf numFmtId="0" fontId="21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43" fontId="3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21">
    <xf numFmtId="0" fontId="0" fillId="0" borderId="0" xfId="0"/>
    <xf numFmtId="167" fontId="0" fillId="0" borderId="0" xfId="0" applyNumberFormat="1" applyAlignment="1">
      <alignment horizontal="center"/>
    </xf>
    <xf numFmtId="0" fontId="0" fillId="0" borderId="0" xfId="0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right" vertical="center"/>
    </xf>
    <xf numFmtId="164" fontId="0" fillId="0" borderId="5" xfId="0" applyNumberFormat="1" applyBorder="1" applyAlignment="1">
      <alignment horizontal="right" vertical="center"/>
    </xf>
    <xf numFmtId="164" fontId="8" fillId="0" borderId="3" xfId="0" applyNumberFormat="1" applyFont="1" applyBorder="1" applyAlignment="1">
      <alignment horizontal="right"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0" fontId="0" fillId="0" borderId="7" xfId="0" applyBorder="1" applyAlignment="1">
      <alignment horizontal="center" vertical="center" wrapText="1"/>
    </xf>
    <xf numFmtId="0" fontId="0" fillId="0" borderId="7" xfId="0" applyBorder="1" applyAlignment="1">
      <alignment horizontal="right" vertical="center" wrapText="1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horizontal="right" vertical="center"/>
    </xf>
    <xf numFmtId="164" fontId="0" fillId="0" borderId="12" xfId="0" applyNumberFormat="1" applyBorder="1" applyAlignment="1">
      <alignment horizontal="right" vertical="center"/>
    </xf>
    <xf numFmtId="164" fontId="11" fillId="2" borderId="16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vertical="center"/>
    </xf>
    <xf numFmtId="0" fontId="10" fillId="2" borderId="17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164" fontId="11" fillId="2" borderId="18" xfId="0" applyNumberFormat="1" applyFont="1" applyFill="1" applyBorder="1" applyAlignment="1">
      <alignment horizontal="right" vertical="center"/>
    </xf>
    <xf numFmtId="0" fontId="10" fillId="2" borderId="19" xfId="0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center" vertical="center"/>
    </xf>
    <xf numFmtId="164" fontId="11" fillId="2" borderId="21" xfId="0" applyNumberFormat="1" applyFont="1" applyFill="1" applyBorder="1" applyAlignment="1">
      <alignment horizontal="right" vertical="center"/>
    </xf>
    <xf numFmtId="0" fontId="4" fillId="0" borderId="0" xfId="8" applyAlignment="1">
      <alignment horizontal="center"/>
    </xf>
    <xf numFmtId="0" fontId="4" fillId="0" borderId="0" xfId="8" applyAlignment="1">
      <alignment horizontal="left" indent="1"/>
    </xf>
    <xf numFmtId="0" fontId="15" fillId="0" borderId="0" xfId="9" applyFont="1" applyAlignment="1">
      <alignment horizontal="left"/>
    </xf>
    <xf numFmtId="0" fontId="4" fillId="0" borderId="0" xfId="8" applyAlignment="1">
      <alignment vertical="center" wrapText="1"/>
    </xf>
    <xf numFmtId="0" fontId="4" fillId="0" borderId="0" xfId="8" applyAlignment="1">
      <alignment horizontal="center" vertical="top"/>
    </xf>
    <xf numFmtId="0" fontId="4" fillId="0" borderId="0" xfId="8" applyAlignment="1">
      <alignment horizontal="left" vertical="top"/>
    </xf>
    <xf numFmtId="0" fontId="16" fillId="0" borderId="0" xfId="9" applyFont="1"/>
    <xf numFmtId="0" fontId="4" fillId="0" borderId="0" xfId="8" applyAlignment="1">
      <alignment vertical="top"/>
    </xf>
    <xf numFmtId="0" fontId="17" fillId="0" borderId="0" xfId="9" applyFont="1" applyAlignment="1">
      <alignment horizontal="left"/>
    </xf>
    <xf numFmtId="0" fontId="4" fillId="0" borderId="0" xfId="8" applyAlignment="1">
      <alignment vertical="center"/>
    </xf>
    <xf numFmtId="4" fontId="4" fillId="0" borderId="0" xfId="8" applyNumberFormat="1" applyAlignment="1">
      <alignment vertical="center"/>
    </xf>
    <xf numFmtId="0" fontId="4" fillId="0" borderId="0" xfId="8" applyAlignment="1">
      <alignment horizontal="left"/>
    </xf>
    <xf numFmtId="0" fontId="18" fillId="0" borderId="0" xfId="10" applyFont="1" applyAlignment="1">
      <alignment horizontal="left"/>
    </xf>
    <xf numFmtId="0" fontId="4" fillId="0" borderId="0" xfId="8"/>
    <xf numFmtId="4" fontId="4" fillId="0" borderId="0" xfId="8" applyNumberFormat="1"/>
    <xf numFmtId="0" fontId="17" fillId="0" borderId="0" xfId="8" applyFont="1" applyAlignment="1">
      <alignment horizontal="left"/>
    </xf>
    <xf numFmtId="0" fontId="15" fillId="0" borderId="0" xfId="9" applyFont="1" applyAlignment="1">
      <alignment horizontal="center"/>
    </xf>
    <xf numFmtId="0" fontId="4" fillId="0" borderId="2" xfId="8" applyBorder="1" applyAlignment="1">
      <alignment horizontal="center"/>
    </xf>
    <xf numFmtId="0" fontId="4" fillId="0" borderId="2" xfId="8" applyBorder="1" applyAlignment="1">
      <alignment horizontal="left"/>
    </xf>
    <xf numFmtId="0" fontId="4" fillId="0" borderId="2" xfId="8" applyBorder="1"/>
    <xf numFmtId="4" fontId="4" fillId="0" borderId="2" xfId="8" applyNumberFormat="1" applyBorder="1"/>
    <xf numFmtId="0" fontId="4" fillId="0" borderId="7" xfId="8" applyBorder="1" applyAlignment="1">
      <alignment horizontal="center"/>
    </xf>
    <xf numFmtId="0" fontId="4" fillId="0" borderId="7" xfId="8" applyBorder="1" applyAlignment="1">
      <alignment horizontal="left" vertical="top" indent="1"/>
    </xf>
    <xf numFmtId="0" fontId="13" fillId="0" borderId="7" xfId="9" applyFont="1" applyBorder="1" applyAlignment="1">
      <alignment horizontal="center"/>
    </xf>
    <xf numFmtId="4" fontId="4" fillId="0" borderId="7" xfId="8" applyNumberFormat="1" applyBorder="1" applyAlignment="1">
      <alignment horizontal="center"/>
    </xf>
    <xf numFmtId="0" fontId="4" fillId="0" borderId="7" xfId="8" applyBorder="1"/>
    <xf numFmtId="4" fontId="4" fillId="0" borderId="7" xfId="8" applyNumberFormat="1" applyBorder="1"/>
    <xf numFmtId="0" fontId="17" fillId="0" borderId="7" xfId="5" applyFont="1" applyBorder="1" applyAlignment="1">
      <alignment horizontal="center"/>
    </xf>
    <xf numFmtId="0" fontId="17" fillId="0" borderId="7" xfId="5" applyFont="1" applyBorder="1"/>
    <xf numFmtId="4" fontId="17" fillId="0" borderId="7" xfId="8" applyNumberFormat="1" applyFont="1" applyBorder="1"/>
    <xf numFmtId="0" fontId="18" fillId="0" borderId="7" xfId="5" applyFont="1" applyBorder="1" applyAlignment="1">
      <alignment horizontal="left" vertical="top" wrapText="1" indent="1"/>
    </xf>
    <xf numFmtId="0" fontId="17" fillId="0" borderId="7" xfId="5" applyFont="1" applyBorder="1" applyAlignment="1">
      <alignment horizontal="center" vertical="center"/>
    </xf>
    <xf numFmtId="0" fontId="17" fillId="0" borderId="7" xfId="5" applyFont="1" applyBorder="1" applyAlignment="1">
      <alignment horizontal="left" wrapText="1" indent="1"/>
    </xf>
    <xf numFmtId="0" fontId="17" fillId="0" borderId="7" xfId="5" applyFont="1" applyBorder="1" applyAlignment="1">
      <alignment vertical="center"/>
    </xf>
    <xf numFmtId="0" fontId="17" fillId="0" borderId="7" xfId="5" applyFont="1" applyBorder="1" applyAlignment="1">
      <alignment horizontal="left" vertical="center" wrapText="1" indent="1"/>
    </xf>
    <xf numFmtId="0" fontId="17" fillId="0" borderId="7" xfId="5" applyFont="1" applyBorder="1" applyAlignment="1">
      <alignment vertical="top"/>
    </xf>
    <xf numFmtId="4" fontId="17" fillId="0" borderId="7" xfId="8" applyNumberFormat="1" applyFont="1" applyBorder="1" applyAlignment="1">
      <alignment vertical="top"/>
    </xf>
    <xf numFmtId="0" fontId="21" fillId="0" borderId="7" xfId="12" applyBorder="1" applyAlignment="1">
      <alignment horizontal="center" vertical="top" wrapText="1"/>
    </xf>
    <xf numFmtId="0" fontId="17" fillId="0" borderId="7" xfId="12" applyFont="1" applyBorder="1" applyAlignment="1">
      <alignment horizontal="left" vertical="top" wrapText="1" indent="1"/>
    </xf>
    <xf numFmtId="0" fontId="17" fillId="0" borderId="7" xfId="5" applyFont="1" applyBorder="1" applyAlignment="1">
      <alignment horizontal="left" indent="1"/>
    </xf>
    <xf numFmtId="0" fontId="17" fillId="0" borderId="7" xfId="12" applyFont="1" applyBorder="1" applyAlignment="1">
      <alignment horizontal="center" vertical="top" wrapText="1"/>
    </xf>
    <xf numFmtId="0" fontId="22" fillId="0" borderId="7" xfId="12" applyFont="1" applyBorder="1" applyAlignment="1">
      <alignment horizontal="left" vertical="top" wrapText="1" indent="1"/>
    </xf>
    <xf numFmtId="4" fontId="17" fillId="0" borderId="7" xfId="12" applyNumberFormat="1" applyFont="1" applyBorder="1" applyAlignment="1">
      <alignment horizontal="center" vertical="top" wrapText="1"/>
    </xf>
    <xf numFmtId="4" fontId="17" fillId="0" borderId="7" xfId="12" applyNumberFormat="1" applyFont="1" applyBorder="1" applyAlignment="1">
      <alignment vertical="top" wrapText="1"/>
    </xf>
    <xf numFmtId="0" fontId="21" fillId="0" borderId="7" xfId="12" applyBorder="1" applyAlignment="1">
      <alignment vertical="top" wrapText="1"/>
    </xf>
    <xf numFmtId="4" fontId="21" fillId="0" borderId="7" xfId="12" applyNumberFormat="1" applyBorder="1" applyAlignment="1">
      <alignment vertical="top" wrapText="1"/>
    </xf>
    <xf numFmtId="0" fontId="18" fillId="0" borderId="7" xfId="12" applyFont="1" applyBorder="1" applyAlignment="1">
      <alignment horizontal="left" vertical="top" wrapText="1" indent="1"/>
    </xf>
    <xf numFmtId="0" fontId="18" fillId="0" borderId="7" xfId="12" applyFont="1" applyBorder="1" applyAlignment="1">
      <alignment horizontal="center"/>
    </xf>
    <xf numFmtId="0" fontId="22" fillId="0" borderId="7" xfId="12" applyFont="1" applyBorder="1" applyAlignment="1">
      <alignment horizontal="left" indent="1"/>
    </xf>
    <xf numFmtId="0" fontId="21" fillId="0" borderId="7" xfId="12" applyBorder="1" applyAlignment="1">
      <alignment horizontal="center"/>
    </xf>
    <xf numFmtId="0" fontId="21" fillId="0" borderId="7" xfId="12" applyBorder="1"/>
    <xf numFmtId="4" fontId="18" fillId="0" borderId="7" xfId="12" applyNumberFormat="1" applyFont="1" applyBorder="1" applyAlignment="1">
      <alignment vertical="top" wrapText="1"/>
    </xf>
    <xf numFmtId="0" fontId="21" fillId="0" borderId="7" xfId="12" applyBorder="1" applyAlignment="1">
      <alignment horizontal="left" indent="1"/>
    </xf>
    <xf numFmtId="4" fontId="21" fillId="0" borderId="7" xfId="12" applyNumberFormat="1" applyBorder="1"/>
    <xf numFmtId="2" fontId="17" fillId="0" borderId="7" xfId="12" applyNumberFormat="1" applyFont="1" applyBorder="1" applyAlignment="1">
      <alignment vertical="top" wrapText="1"/>
    </xf>
    <xf numFmtId="1" fontId="17" fillId="0" borderId="7" xfId="12" applyNumberFormat="1" applyFont="1" applyBorder="1" applyAlignment="1">
      <alignment vertical="top" wrapText="1"/>
    </xf>
    <xf numFmtId="0" fontId="17" fillId="0" borderId="7" xfId="12" applyFont="1" applyBorder="1" applyAlignment="1">
      <alignment vertical="top" wrapText="1"/>
    </xf>
    <xf numFmtId="0" fontId="17" fillId="0" borderId="7" xfId="12" applyFont="1" applyBorder="1" applyAlignment="1">
      <alignment horizontal="center"/>
    </xf>
    <xf numFmtId="0" fontId="17" fillId="0" borderId="7" xfId="12" applyFont="1" applyBorder="1"/>
    <xf numFmtId="4" fontId="17" fillId="0" borderId="7" xfId="12" applyNumberFormat="1" applyFont="1" applyBorder="1"/>
    <xf numFmtId="0" fontId="17" fillId="0" borderId="7" xfId="12" applyFont="1" applyBorder="1" applyAlignment="1">
      <alignment horizontal="left" indent="1"/>
    </xf>
    <xf numFmtId="0" fontId="18" fillId="0" borderId="7" xfId="5" applyFont="1" applyBorder="1" applyAlignment="1">
      <alignment horizontal="center"/>
    </xf>
    <xf numFmtId="0" fontId="22" fillId="0" borderId="7" xfId="5" applyFont="1" applyBorder="1" applyAlignment="1">
      <alignment horizontal="left" indent="1"/>
    </xf>
    <xf numFmtId="168" fontId="23" fillId="0" borderId="7" xfId="5" applyNumberFormat="1" applyFont="1" applyBorder="1"/>
    <xf numFmtId="0" fontId="17" fillId="0" borderId="11" xfId="8" applyFont="1" applyBorder="1" applyAlignment="1">
      <alignment horizontal="center" wrapText="1"/>
    </xf>
    <xf numFmtId="2" fontId="17" fillId="0" borderId="11" xfId="8" applyNumberFormat="1" applyFont="1" applyBorder="1" applyAlignment="1">
      <alignment wrapText="1"/>
    </xf>
    <xf numFmtId="4" fontId="17" fillId="0" borderId="11" xfId="8" applyNumberFormat="1" applyFont="1" applyBorder="1" applyAlignment="1">
      <alignment wrapText="1"/>
    </xf>
    <xf numFmtId="4" fontId="17" fillId="0" borderId="11" xfId="8" applyNumberFormat="1" applyFont="1" applyBorder="1"/>
    <xf numFmtId="0" fontId="14" fillId="0" borderId="0" xfId="9" applyAlignment="1">
      <alignment horizontal="center"/>
    </xf>
    <xf numFmtId="0" fontId="14" fillId="0" borderId="0" xfId="9" applyAlignment="1">
      <alignment horizontal="left" indent="1"/>
    </xf>
    <xf numFmtId="0" fontId="14" fillId="0" borderId="0" xfId="9"/>
    <xf numFmtId="4" fontId="14" fillId="0" borderId="0" xfId="9" applyNumberFormat="1"/>
    <xf numFmtId="0" fontId="24" fillId="0" borderId="0" xfId="0" applyFont="1"/>
    <xf numFmtId="4" fontId="25" fillId="0" borderId="0" xfId="9" applyNumberFormat="1" applyFont="1"/>
    <xf numFmtId="4" fontId="26" fillId="0" borderId="0" xfId="0" applyNumberFormat="1" applyFont="1"/>
    <xf numFmtId="0" fontId="0" fillId="0" borderId="0" xfId="0" applyAlignment="1">
      <alignment horizontal="center"/>
    </xf>
    <xf numFmtId="0" fontId="27" fillId="0" borderId="2" xfId="9" applyFont="1" applyBorder="1" applyAlignment="1">
      <alignment horizontal="center"/>
    </xf>
    <xf numFmtId="0" fontId="27" fillId="0" borderId="2" xfId="9" applyFont="1" applyBorder="1" applyAlignment="1">
      <alignment horizontal="left" indent="1"/>
    </xf>
    <xf numFmtId="0" fontId="27" fillId="0" borderId="2" xfId="9" applyFont="1" applyBorder="1"/>
    <xf numFmtId="4" fontId="27" fillId="0" borderId="2" xfId="9" applyNumberFormat="1" applyFont="1" applyBorder="1"/>
    <xf numFmtId="0" fontId="27" fillId="0" borderId="7" xfId="9" applyFont="1" applyBorder="1" applyAlignment="1">
      <alignment horizontal="center"/>
    </xf>
    <xf numFmtId="0" fontId="27" fillId="0" borderId="7" xfId="9" applyFont="1" applyBorder="1" applyAlignment="1">
      <alignment horizontal="left" indent="1"/>
    </xf>
    <xf numFmtId="4" fontId="27" fillId="0" borderId="7" xfId="9" applyNumberFormat="1" applyFont="1" applyBorder="1" applyAlignment="1">
      <alignment horizontal="center"/>
    </xf>
    <xf numFmtId="0" fontId="28" fillId="0" borderId="2" xfId="9" applyFont="1" applyBorder="1" applyAlignment="1">
      <alignment horizontal="left" indent="1"/>
    </xf>
    <xf numFmtId="0" fontId="28" fillId="0" borderId="7" xfId="9" applyFont="1" applyBorder="1" applyAlignment="1">
      <alignment horizontal="left" indent="1"/>
    </xf>
    <xf numFmtId="4" fontId="27" fillId="0" borderId="7" xfId="9" applyNumberFormat="1" applyFont="1" applyBorder="1"/>
    <xf numFmtId="4" fontId="29" fillId="0" borderId="7" xfId="9" applyNumberFormat="1" applyFont="1" applyBorder="1"/>
    <xf numFmtId="0" fontId="17" fillId="0" borderId="7" xfId="9" applyFont="1" applyBorder="1" applyAlignment="1">
      <alignment horizontal="left" indent="1"/>
    </xf>
    <xf numFmtId="0" fontId="17" fillId="0" borderId="7" xfId="9" applyFont="1" applyBorder="1" applyAlignment="1">
      <alignment horizontal="center"/>
    </xf>
    <xf numFmtId="0" fontId="17" fillId="0" borderId="7" xfId="9" applyFont="1" applyBorder="1" applyAlignment="1">
      <alignment horizontal="right"/>
    </xf>
    <xf numFmtId="4" fontId="17" fillId="0" borderId="7" xfId="0" applyNumberFormat="1" applyFont="1" applyBorder="1" applyAlignment="1">
      <alignment vertical="top" wrapText="1"/>
    </xf>
    <xf numFmtId="0" fontId="30" fillId="0" borderId="7" xfId="9" applyFont="1" applyBorder="1" applyAlignment="1">
      <alignment horizontal="center"/>
    </xf>
    <xf numFmtId="4" fontId="30" fillId="0" borderId="7" xfId="9" applyNumberFormat="1" applyFont="1" applyBorder="1"/>
    <xf numFmtId="0" fontId="30" fillId="0" borderId="7" xfId="9" applyFont="1" applyBorder="1" applyAlignment="1">
      <alignment horizontal="right"/>
    </xf>
    <xf numFmtId="0" fontId="13" fillId="0" borderId="7" xfId="9" applyFont="1" applyBorder="1" applyAlignment="1">
      <alignment horizontal="left" indent="1"/>
    </xf>
    <xf numFmtId="0" fontId="17" fillId="0" borderId="7" xfId="0" applyFont="1" applyBorder="1" applyAlignment="1">
      <alignment horizontal="left" vertical="top" wrapText="1" indent="1"/>
    </xf>
    <xf numFmtId="0" fontId="13" fillId="0" borderId="7" xfId="9" applyFont="1" applyBorder="1" applyAlignment="1">
      <alignment horizontal="center" vertical="top"/>
    </xf>
    <xf numFmtId="0" fontId="17" fillId="0" borderId="7" xfId="9" applyFont="1" applyBorder="1" applyAlignment="1">
      <alignment horizontal="right" vertical="top"/>
    </xf>
    <xf numFmtId="4" fontId="17" fillId="0" borderId="7" xfId="9" applyNumberFormat="1" applyFont="1" applyBorder="1" applyAlignment="1">
      <alignment vertical="top"/>
    </xf>
    <xf numFmtId="0" fontId="13" fillId="0" borderId="7" xfId="9" applyFont="1" applyBorder="1" applyAlignment="1">
      <alignment horizontal="center" vertical="center"/>
    </xf>
    <xf numFmtId="0" fontId="13" fillId="0" borderId="7" xfId="9" applyFont="1" applyBorder="1" applyAlignment="1">
      <alignment horizontal="left" wrapText="1" indent="1"/>
    </xf>
    <xf numFmtId="0" fontId="17" fillId="0" borderId="7" xfId="0" applyFont="1" applyBorder="1" applyAlignment="1">
      <alignment horizontal="center" vertical="top" wrapText="1"/>
    </xf>
    <xf numFmtId="0" fontId="17" fillId="0" borderId="7" xfId="9" applyFont="1" applyBorder="1" applyAlignment="1">
      <alignment horizontal="right" vertical="center"/>
    </xf>
    <xf numFmtId="4" fontId="17" fillId="0" borderId="7" xfId="0" applyNumberFormat="1" applyFont="1" applyBorder="1" applyAlignment="1">
      <alignment vertical="center" wrapText="1"/>
    </xf>
    <xf numFmtId="2" fontId="17" fillId="0" borderId="7" xfId="9" applyNumberFormat="1" applyFont="1" applyBorder="1" applyAlignment="1">
      <alignment horizontal="right" vertical="top"/>
    </xf>
    <xf numFmtId="0" fontId="30" fillId="0" borderId="7" xfId="0" applyFont="1" applyBorder="1" applyAlignment="1">
      <alignment horizontal="center" vertical="top" wrapText="1"/>
    </xf>
    <xf numFmtId="4" fontId="30" fillId="0" borderId="7" xfId="0" applyNumberFormat="1" applyFont="1" applyBorder="1" applyAlignment="1">
      <alignment vertical="top" wrapText="1"/>
    </xf>
    <xf numFmtId="0" fontId="13" fillId="0" borderId="7" xfId="9" applyFont="1" applyBorder="1" applyAlignment="1">
      <alignment vertical="center"/>
    </xf>
    <xf numFmtId="4" fontId="17" fillId="0" borderId="11" xfId="0" applyNumberFormat="1" applyFont="1" applyBorder="1" applyAlignment="1">
      <alignment vertical="center" wrapText="1"/>
    </xf>
    <xf numFmtId="0" fontId="27" fillId="0" borderId="23" xfId="9" applyFont="1" applyBorder="1" applyAlignment="1">
      <alignment horizontal="center"/>
    </xf>
    <xf numFmtId="0" fontId="27" fillId="0" borderId="24" xfId="9" applyFont="1" applyBorder="1" applyAlignment="1">
      <alignment horizontal="left" indent="1"/>
    </xf>
    <xf numFmtId="0" fontId="27" fillId="0" borderId="24" xfId="9" applyFont="1" applyBorder="1" applyAlignment="1">
      <alignment horizontal="center"/>
    </xf>
    <xf numFmtId="0" fontId="27" fillId="0" borderId="24" xfId="9" applyFont="1" applyBorder="1"/>
    <xf numFmtId="4" fontId="27" fillId="0" borderId="24" xfId="9" applyNumberFormat="1" applyFont="1" applyBorder="1"/>
    <xf numFmtId="4" fontId="27" fillId="0" borderId="25" xfId="9" applyNumberFormat="1" applyFont="1" applyBorder="1"/>
    <xf numFmtId="0" fontId="27" fillId="0" borderId="6" xfId="9" applyFont="1" applyBorder="1" applyAlignment="1">
      <alignment horizontal="center"/>
    </xf>
    <xf numFmtId="0" fontId="31" fillId="0" borderId="7" xfId="9" applyFont="1" applyBorder="1" applyAlignment="1">
      <alignment horizontal="left" indent="1"/>
    </xf>
    <xf numFmtId="0" fontId="31" fillId="0" borderId="7" xfId="9" quotePrefix="1" applyFont="1" applyBorder="1" applyAlignment="1">
      <alignment horizontal="center"/>
    </xf>
    <xf numFmtId="0" fontId="27" fillId="0" borderId="7" xfId="9" applyFont="1" applyBorder="1"/>
    <xf numFmtId="4" fontId="31" fillId="0" borderId="8" xfId="9" applyNumberFormat="1" applyFont="1" applyBorder="1"/>
    <xf numFmtId="0" fontId="27" fillId="0" borderId="10" xfId="9" applyFont="1" applyBorder="1" applyAlignment="1">
      <alignment horizontal="center"/>
    </xf>
    <xf numFmtId="0" fontId="27" fillId="0" borderId="11" xfId="9" applyFont="1" applyBorder="1" applyAlignment="1">
      <alignment horizontal="left" indent="1"/>
    </xf>
    <xf numFmtId="0" fontId="27" fillId="0" borderId="11" xfId="9" applyFont="1" applyBorder="1" applyAlignment="1">
      <alignment horizontal="center"/>
    </xf>
    <xf numFmtId="0" fontId="27" fillId="0" borderId="11" xfId="9" applyFont="1" applyBorder="1"/>
    <xf numFmtId="4" fontId="27" fillId="0" borderId="11" xfId="9" applyNumberFormat="1" applyFont="1" applyBorder="1"/>
    <xf numFmtId="4" fontId="27" fillId="0" borderId="13" xfId="9" applyNumberFormat="1" applyFont="1" applyBorder="1"/>
    <xf numFmtId="0" fontId="13" fillId="0" borderId="7" xfId="9" applyFont="1" applyBorder="1" applyAlignment="1">
      <alignment horizontal="left" vertical="center" wrapText="1" indent="1"/>
    </xf>
    <xf numFmtId="0" fontId="32" fillId="0" borderId="7" xfId="9" applyFont="1" applyBorder="1" applyAlignment="1">
      <alignment horizontal="center"/>
    </xf>
    <xf numFmtId="0" fontId="17" fillId="0" borderId="0" xfId="11" applyAlignment="1">
      <alignment horizontal="center"/>
    </xf>
    <xf numFmtId="0" fontId="17" fillId="0" borderId="0" xfId="11" applyAlignment="1">
      <alignment horizontal="left" indent="1"/>
    </xf>
    <xf numFmtId="0" fontId="17" fillId="0" borderId="0" xfId="11"/>
    <xf numFmtId="4" fontId="17" fillId="0" borderId="0" xfId="11" applyNumberFormat="1"/>
    <xf numFmtId="0" fontId="17" fillId="3" borderId="2" xfId="11" applyFill="1" applyBorder="1" applyAlignment="1">
      <alignment horizontal="center"/>
    </xf>
    <xf numFmtId="0" fontId="17" fillId="3" borderId="2" xfId="11" applyFill="1" applyBorder="1" applyAlignment="1">
      <alignment horizontal="left" indent="1"/>
    </xf>
    <xf numFmtId="0" fontId="17" fillId="3" borderId="2" xfId="11" applyFill="1" applyBorder="1"/>
    <xf numFmtId="4" fontId="17" fillId="3" borderId="2" xfId="11" applyNumberFormat="1" applyFill="1" applyBorder="1"/>
    <xf numFmtId="0" fontId="17" fillId="3" borderId="7" xfId="11" applyFill="1" applyBorder="1" applyAlignment="1">
      <alignment horizontal="center"/>
    </xf>
    <xf numFmtId="0" fontId="17" fillId="3" borderId="7" xfId="11" applyFill="1" applyBorder="1" applyAlignment="1">
      <alignment horizontal="left" indent="1"/>
    </xf>
    <xf numFmtId="4" fontId="17" fillId="3" borderId="7" xfId="11" applyNumberFormat="1" applyFill="1" applyBorder="1" applyAlignment="1">
      <alignment horizontal="center"/>
    </xf>
    <xf numFmtId="0" fontId="17" fillId="0" borderId="7" xfId="11" applyBorder="1" applyAlignment="1">
      <alignment horizontal="center" vertical="top" wrapText="1"/>
    </xf>
    <xf numFmtId="0" fontId="17" fillId="0" borderId="7" xfId="11" applyBorder="1" applyAlignment="1">
      <alignment horizontal="left" vertical="top" wrapText="1" indent="1"/>
    </xf>
    <xf numFmtId="2" fontId="17" fillId="0" borderId="7" xfId="11" applyNumberFormat="1" applyBorder="1" applyAlignment="1">
      <alignment vertical="top" wrapText="1"/>
    </xf>
    <xf numFmtId="169" fontId="17" fillId="0" borderId="7" xfId="11" applyNumberFormat="1" applyBorder="1" applyAlignment="1">
      <alignment vertical="top" wrapText="1"/>
    </xf>
    <xf numFmtId="1" fontId="17" fillId="0" borderId="7" xfId="11" applyNumberFormat="1" applyBorder="1" applyAlignment="1">
      <alignment vertical="top" wrapText="1"/>
    </xf>
    <xf numFmtId="0" fontId="18" fillId="0" borderId="7" xfId="11" applyFont="1" applyBorder="1" applyAlignment="1">
      <alignment horizontal="center" vertical="top" wrapText="1"/>
    </xf>
    <xf numFmtId="2" fontId="18" fillId="0" borderId="7" xfId="11" applyNumberFormat="1" applyFont="1" applyBorder="1" applyAlignment="1">
      <alignment vertical="top" wrapText="1"/>
    </xf>
    <xf numFmtId="169" fontId="18" fillId="0" borderId="7" xfId="11" applyNumberFormat="1" applyFont="1" applyBorder="1" applyAlignment="1">
      <alignment vertical="top" wrapText="1"/>
    </xf>
    <xf numFmtId="0" fontId="17" fillId="0" borderId="7" xfId="0" quotePrefix="1" applyFont="1" applyBorder="1" applyAlignment="1">
      <alignment horizontal="left" vertical="center" wrapText="1" indent="1"/>
    </xf>
    <xf numFmtId="0" fontId="33" fillId="0" borderId="0" xfId="11" applyFont="1"/>
    <xf numFmtId="0" fontId="13" fillId="0" borderId="7" xfId="9" applyFont="1" applyBorder="1" applyAlignment="1">
      <alignment horizontal="right"/>
    </xf>
    <xf numFmtId="4" fontId="13" fillId="0" borderId="7" xfId="0" applyNumberFormat="1" applyFont="1" applyBorder="1" applyAlignment="1">
      <alignment vertical="top" wrapText="1"/>
    </xf>
    <xf numFmtId="4" fontId="17" fillId="0" borderId="7" xfId="0" applyNumberFormat="1" applyFont="1" applyBorder="1" applyAlignment="1">
      <alignment horizontal="right" vertical="top" wrapText="1"/>
    </xf>
    <xf numFmtId="0" fontId="15" fillId="0" borderId="7" xfId="0" applyFont="1" applyBorder="1" applyAlignment="1">
      <alignment horizontal="center" vertical="top" wrapText="1"/>
    </xf>
    <xf numFmtId="4" fontId="13" fillId="0" borderId="7" xfId="9" applyNumberFormat="1" applyFont="1" applyBorder="1"/>
    <xf numFmtId="4" fontId="13" fillId="0" borderId="7" xfId="9" applyNumberFormat="1" applyFont="1" applyBorder="1" applyAlignment="1">
      <alignment horizontal="right"/>
    </xf>
    <xf numFmtId="2" fontId="13" fillId="0" borderId="7" xfId="9" applyNumberFormat="1" applyFont="1" applyBorder="1" applyAlignment="1">
      <alignment horizontal="right" vertical="top"/>
    </xf>
    <xf numFmtId="4" fontId="13" fillId="0" borderId="7" xfId="0" applyNumberFormat="1" applyFont="1" applyBorder="1" applyAlignment="1">
      <alignment horizontal="right" vertical="top" wrapText="1"/>
    </xf>
    <xf numFmtId="0" fontId="13" fillId="0" borderId="7" xfId="9" applyFont="1" applyBorder="1" applyAlignment="1">
      <alignment horizontal="right" vertical="top"/>
    </xf>
    <xf numFmtId="0" fontId="18" fillId="0" borderId="7" xfId="0" applyFont="1" applyBorder="1" applyAlignment="1">
      <alignment horizontal="center" vertical="top" wrapText="1"/>
    </xf>
    <xf numFmtId="1" fontId="13" fillId="0" borderId="7" xfId="9" applyNumberFormat="1" applyFont="1" applyBorder="1" applyAlignment="1">
      <alignment horizontal="right" vertical="top"/>
    </xf>
    <xf numFmtId="4" fontId="27" fillId="0" borderId="11" xfId="9" applyNumberFormat="1" applyFont="1" applyBorder="1" applyAlignment="1">
      <alignment horizontal="right"/>
    </xf>
    <xf numFmtId="0" fontId="27" fillId="0" borderId="14" xfId="9" applyFont="1" applyBorder="1" applyAlignment="1">
      <alignment horizontal="center"/>
    </xf>
    <xf numFmtId="0" fontId="27" fillId="0" borderId="17" xfId="9" applyFont="1" applyBorder="1" applyAlignment="1">
      <alignment horizontal="center"/>
    </xf>
    <xf numFmtId="0" fontId="27" fillId="0" borderId="19" xfId="9" applyFont="1" applyBorder="1" applyAlignment="1">
      <alignment horizontal="center"/>
    </xf>
    <xf numFmtId="0" fontId="31" fillId="0" borderId="7" xfId="0" applyFont="1" applyBorder="1" applyAlignment="1">
      <alignment horizontal="center" vertical="top" wrapText="1"/>
    </xf>
    <xf numFmtId="0" fontId="20" fillId="0" borderId="7" xfId="9" applyFont="1" applyBorder="1" applyAlignment="1">
      <alignment horizontal="center"/>
    </xf>
    <xf numFmtId="0" fontId="17" fillId="0" borderId="7" xfId="14" applyFont="1" applyBorder="1" applyAlignment="1">
      <alignment horizontal="center" vertical="top" wrapText="1"/>
    </xf>
    <xf numFmtId="4" fontId="17" fillId="0" borderId="7" xfId="14" applyNumberFormat="1" applyFont="1" applyBorder="1" applyAlignment="1">
      <alignment vertical="top" wrapText="1"/>
    </xf>
    <xf numFmtId="0" fontId="17" fillId="0" borderId="7" xfId="14" applyFont="1" applyBorder="1" applyAlignment="1">
      <alignment horizontal="left" vertical="top" wrapText="1" indent="1"/>
    </xf>
    <xf numFmtId="4" fontId="13" fillId="0" borderId="7" xfId="14" applyNumberFormat="1" applyFont="1" applyBorder="1" applyAlignment="1">
      <alignment vertical="top" wrapText="1"/>
    </xf>
    <xf numFmtId="4" fontId="13" fillId="0" borderId="7" xfId="14" applyNumberFormat="1" applyFont="1" applyBorder="1" applyAlignment="1">
      <alignment vertical="center" wrapText="1"/>
    </xf>
    <xf numFmtId="0" fontId="13" fillId="0" borderId="7" xfId="14" applyFont="1" applyBorder="1" applyAlignment="1">
      <alignment horizontal="center" vertical="top" wrapText="1"/>
    </xf>
    <xf numFmtId="0" fontId="13" fillId="0" borderId="7" xfId="14" applyFont="1" applyBorder="1" applyAlignment="1">
      <alignment vertical="top" wrapText="1"/>
    </xf>
    <xf numFmtId="2" fontId="13" fillId="0" borderId="7" xfId="9" applyNumberFormat="1" applyFont="1" applyBorder="1" applyAlignment="1">
      <alignment horizontal="right"/>
    </xf>
    <xf numFmtId="2" fontId="13" fillId="0" borderId="7" xfId="9" applyNumberFormat="1" applyFont="1" applyBorder="1" applyAlignment="1">
      <alignment horizontal="right" vertical="center"/>
    </xf>
    <xf numFmtId="4" fontId="17" fillId="0" borderId="7" xfId="14" applyNumberFormat="1" applyFont="1" applyBorder="1" applyAlignment="1">
      <alignment horizontal="right" vertical="center" wrapText="1"/>
    </xf>
    <xf numFmtId="4" fontId="17" fillId="0" borderId="7" xfId="14" applyNumberFormat="1" applyFont="1" applyBorder="1" applyAlignment="1">
      <alignment horizontal="center" wrapText="1"/>
    </xf>
    <xf numFmtId="4" fontId="17" fillId="0" borderId="7" xfId="14" applyNumberFormat="1" applyFont="1" applyBorder="1" applyAlignment="1">
      <alignment horizontal="center" vertical="top" wrapText="1"/>
    </xf>
    <xf numFmtId="0" fontId="15" fillId="0" borderId="7" xfId="14" applyFont="1" applyBorder="1" applyAlignment="1">
      <alignment horizontal="center" vertical="top" wrapText="1"/>
    </xf>
    <xf numFmtId="0" fontId="28" fillId="0" borderId="7" xfId="9" applyFont="1" applyBorder="1" applyAlignment="1">
      <alignment horizontal="left" wrapText="1" indent="1"/>
    </xf>
    <xf numFmtId="2" fontId="17" fillId="0" borderId="7" xfId="9" applyNumberFormat="1" applyFont="1" applyBorder="1" applyAlignment="1">
      <alignment horizontal="right" vertical="center"/>
    </xf>
    <xf numFmtId="0" fontId="13" fillId="0" borderId="7" xfId="9" applyFont="1" applyBorder="1" applyAlignment="1">
      <alignment horizontal="left" vertical="center" indent="1"/>
    </xf>
    <xf numFmtId="4" fontId="27" fillId="0" borderId="7" xfId="73" applyNumberFormat="1" applyFont="1" applyBorder="1" applyAlignment="1">
      <alignment vertical="top" wrapText="1"/>
    </xf>
    <xf numFmtId="4" fontId="30" fillId="0" borderId="7" xfId="73" applyNumberFormat="1" applyFont="1" applyBorder="1" applyAlignment="1">
      <alignment vertical="top" wrapText="1"/>
    </xf>
    <xf numFmtId="0" fontId="27" fillId="0" borderId="7" xfId="9" applyFont="1" applyBorder="1" applyAlignment="1">
      <alignment horizontal="right"/>
    </xf>
    <xf numFmtId="4" fontId="17" fillId="0" borderId="7" xfId="73" applyNumberFormat="1" applyFont="1" applyBorder="1" applyAlignment="1">
      <alignment vertical="top" wrapText="1"/>
    </xf>
    <xf numFmtId="0" fontId="17" fillId="0" borderId="7" xfId="73" applyFont="1" applyBorder="1" applyAlignment="1">
      <alignment horizontal="left" vertical="top" wrapText="1" indent="1"/>
    </xf>
    <xf numFmtId="4" fontId="13" fillId="0" borderId="7" xfId="73" applyNumberFormat="1" applyFont="1" applyBorder="1" applyAlignment="1">
      <alignment vertical="top" wrapText="1"/>
    </xf>
    <xf numFmtId="0" fontId="20" fillId="0" borderId="7" xfId="9" applyFont="1" applyBorder="1" applyAlignment="1">
      <alignment horizontal="left" indent="1"/>
    </xf>
    <xf numFmtId="0" fontId="13" fillId="0" borderId="7" xfId="9" applyFont="1" applyBorder="1" applyAlignment="1">
      <alignment horizontal="left" vertical="top" wrapText="1" indent="1"/>
    </xf>
    <xf numFmtId="4" fontId="17" fillId="0" borderId="7" xfId="73" applyNumberFormat="1" applyFont="1" applyBorder="1" applyAlignment="1">
      <alignment horizontal="center" vertical="top" wrapText="1"/>
    </xf>
    <xf numFmtId="0" fontId="15" fillId="0" borderId="7" xfId="73" applyFont="1" applyBorder="1" applyAlignment="1">
      <alignment horizontal="left" vertical="top" wrapText="1" indent="1"/>
    </xf>
    <xf numFmtId="4" fontId="17" fillId="0" borderId="7" xfId="73" applyNumberFormat="1" applyFont="1" applyBorder="1" applyAlignment="1">
      <alignment horizontal="right" vertical="top" wrapText="1"/>
    </xf>
    <xf numFmtId="4" fontId="30" fillId="0" borderId="7" xfId="73" applyNumberFormat="1" applyFont="1" applyBorder="1" applyAlignment="1">
      <alignment horizontal="right" vertical="top" wrapText="1"/>
    </xf>
    <xf numFmtId="0" fontId="27" fillId="0" borderId="7" xfId="9" applyFont="1" applyBorder="1" applyAlignment="1">
      <alignment horizontal="center" vertical="top"/>
    </xf>
    <xf numFmtId="0" fontId="17" fillId="0" borderId="0" xfId="12" applyFont="1" applyAlignment="1">
      <alignment horizontal="left" vertical="top" wrapText="1" indent="1"/>
    </xf>
    <xf numFmtId="0" fontId="0" fillId="0" borderId="7" xfId="0" applyBorder="1"/>
    <xf numFmtId="0" fontId="48" fillId="0" borderId="7" xfId="12" applyFont="1" applyBorder="1" applyAlignment="1">
      <alignment horizontal="left" indent="1"/>
    </xf>
    <xf numFmtId="0" fontId="17" fillId="0" borderId="7" xfId="9" applyFont="1" applyBorder="1" applyAlignment="1">
      <alignment horizontal="left" wrapText="1" indent="1"/>
    </xf>
    <xf numFmtId="0" fontId="20" fillId="0" borderId="7" xfId="9" applyFont="1" applyBorder="1" applyAlignment="1">
      <alignment horizontal="center" vertical="top"/>
    </xf>
    <xf numFmtId="0" fontId="44" fillId="0" borderId="7" xfId="14" applyFont="1" applyBorder="1" applyAlignment="1">
      <alignment horizontal="center" vertical="top" wrapText="1"/>
    </xf>
    <xf numFmtId="0" fontId="50" fillId="0" borderId="7" xfId="9" applyFont="1" applyBorder="1" applyAlignment="1">
      <alignment vertical="top"/>
    </xf>
    <xf numFmtId="0" fontId="17" fillId="0" borderId="7" xfId="14" applyFont="1" applyBorder="1" applyAlignment="1">
      <alignment horizontal="center" vertical="center" wrapText="1"/>
    </xf>
    <xf numFmtId="0" fontId="44" fillId="0" borderId="7" xfId="14" applyFont="1" applyBorder="1" applyAlignment="1">
      <alignment horizontal="center" vertical="center" wrapText="1"/>
    </xf>
    <xf numFmtId="0" fontId="15" fillId="0" borderId="7" xfId="14" applyFont="1" applyBorder="1" applyAlignment="1">
      <alignment horizontal="center" vertical="center" wrapText="1"/>
    </xf>
    <xf numFmtId="0" fontId="15" fillId="0" borderId="7" xfId="73" applyFont="1" applyBorder="1" applyAlignment="1">
      <alignment horizontal="center" vertical="center" wrapText="1"/>
    </xf>
    <xf numFmtId="0" fontId="44" fillId="0" borderId="7" xfId="73" applyFont="1" applyBorder="1" applyAlignment="1">
      <alignment horizontal="center" vertical="center" wrapText="1"/>
    </xf>
    <xf numFmtId="0" fontId="17" fillId="0" borderId="7" xfId="73" applyFont="1" applyBorder="1" applyAlignment="1">
      <alignment horizontal="center" vertical="center" wrapText="1"/>
    </xf>
    <xf numFmtId="0" fontId="51" fillId="0" borderId="7" xfId="73" applyFont="1" applyBorder="1" applyAlignment="1">
      <alignment horizontal="left" vertical="top" wrapText="1" indent="1"/>
    </xf>
    <xf numFmtId="0" fontId="13" fillId="0" borderId="1" xfId="9" applyFont="1" applyBorder="1" applyAlignment="1">
      <alignment horizontal="center" vertical="top"/>
    </xf>
    <xf numFmtId="0" fontId="13" fillId="0" borderId="1" xfId="9" applyFont="1" applyBorder="1" applyAlignment="1">
      <alignment horizontal="center"/>
    </xf>
    <xf numFmtId="0" fontId="28" fillId="0" borderId="7" xfId="9" applyFont="1" applyBorder="1" applyAlignment="1">
      <alignment horizontal="center" wrapText="1"/>
    </xf>
    <xf numFmtId="0" fontId="52" fillId="0" borderId="7" xfId="9" applyFont="1" applyBorder="1" applyAlignment="1">
      <alignment horizontal="left" indent="1"/>
    </xf>
    <xf numFmtId="0" fontId="52" fillId="0" borderId="7" xfId="9" applyFont="1" applyBorder="1"/>
    <xf numFmtId="0" fontId="54" fillId="0" borderId="7" xfId="14" applyFont="1" applyBorder="1" applyAlignment="1">
      <alignment horizontal="center" vertical="center" wrapText="1"/>
    </xf>
    <xf numFmtId="0" fontId="54" fillId="0" borderId="7" xfId="14" applyFont="1" applyBorder="1" applyAlignment="1">
      <alignment horizontal="center" vertical="top" wrapText="1"/>
    </xf>
    <xf numFmtId="0" fontId="17" fillId="0" borderId="7" xfId="9" applyFont="1" applyBorder="1" applyAlignment="1">
      <alignment horizontal="left" vertical="center" wrapText="1" indent="1"/>
    </xf>
    <xf numFmtId="0" fontId="17" fillId="0" borderId="7" xfId="9" applyFont="1" applyBorder="1" applyAlignment="1">
      <alignment horizontal="center" vertical="center"/>
    </xf>
    <xf numFmtId="0" fontId="17" fillId="0" borderId="7" xfId="12" applyFont="1" applyBorder="1" applyAlignment="1">
      <alignment horizontal="left" vertical="center" wrapText="1" indent="1"/>
    </xf>
    <xf numFmtId="0" fontId="17" fillId="0" borderId="7" xfId="0" applyFont="1" applyBorder="1" applyAlignment="1">
      <alignment horizontal="left" vertical="center" wrapText="1" indent="1"/>
    </xf>
    <xf numFmtId="0" fontId="33" fillId="0" borderId="1" xfId="11" applyFont="1" applyBorder="1"/>
    <xf numFmtId="0" fontId="33" fillId="0" borderId="7" xfId="11" applyFont="1" applyBorder="1"/>
    <xf numFmtId="1" fontId="17" fillId="0" borderId="7" xfId="9" applyNumberFormat="1" applyFont="1" applyBorder="1" applyAlignment="1">
      <alignment horizontal="right" vertical="top"/>
    </xf>
    <xf numFmtId="1" fontId="0" fillId="0" borderId="0" xfId="0" applyNumberFormat="1"/>
    <xf numFmtId="1" fontId="27" fillId="0" borderId="11" xfId="9" applyNumberFormat="1" applyFont="1" applyBorder="1"/>
    <xf numFmtId="0" fontId="17" fillId="0" borderId="7" xfId="12" applyFont="1" applyBorder="1" applyAlignment="1">
      <alignment horizontal="right" vertical="top" wrapText="1" indent="1"/>
    </xf>
    <xf numFmtId="0" fontId="10" fillId="2" borderId="0" xfId="0" applyFont="1" applyFill="1" applyAlignment="1">
      <alignment horizontal="right" vertical="center"/>
    </xf>
    <xf numFmtId="2" fontId="17" fillId="0" borderId="7" xfId="5" applyNumberFormat="1" applyFont="1" applyBorder="1"/>
    <xf numFmtId="2" fontId="17" fillId="0" borderId="7" xfId="5" applyNumberFormat="1" applyFont="1" applyBorder="1" applyAlignment="1">
      <alignment vertical="top"/>
    </xf>
    <xf numFmtId="0" fontId="17" fillId="0" borderId="7" xfId="19" applyBorder="1" applyAlignment="1">
      <alignment horizontal="right" vertical="center"/>
    </xf>
    <xf numFmtId="164" fontId="17" fillId="0" borderId="7" xfId="19" applyNumberFormat="1" applyBorder="1" applyAlignment="1">
      <alignment horizontal="right" vertical="center"/>
    </xf>
    <xf numFmtId="164" fontId="18" fillId="0" borderId="8" xfId="19" applyNumberFormat="1" applyFont="1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56" fillId="2" borderId="9" xfId="0" applyFont="1" applyFill="1" applyBorder="1" applyAlignment="1">
      <alignment horizontal="right" vertical="center"/>
    </xf>
    <xf numFmtId="0" fontId="18" fillId="0" borderId="6" xfId="19" applyFont="1" applyBorder="1" applyAlignment="1">
      <alignment horizontal="center" vertical="center"/>
    </xf>
    <xf numFmtId="164" fontId="0" fillId="0" borderId="30" xfId="0" applyNumberFormat="1" applyBorder="1" applyAlignment="1">
      <alignment horizontal="right" vertical="center"/>
    </xf>
    <xf numFmtId="0" fontId="13" fillId="0" borderId="6" xfId="0" applyFont="1" applyBorder="1" applyAlignment="1">
      <alignment horizontal="right" vertical="center"/>
    </xf>
    <xf numFmtId="164" fontId="0" fillId="0" borderId="7" xfId="0" applyNumberFormat="1" applyBorder="1" applyAlignment="1">
      <alignment horizontal="right" vertical="center"/>
    </xf>
    <xf numFmtId="0" fontId="17" fillId="0" borderId="7" xfId="19" applyBorder="1" applyAlignment="1">
      <alignment horizontal="center" vertical="center"/>
    </xf>
    <xf numFmtId="0" fontId="56" fillId="0" borderId="7" xfId="0" applyFont="1" applyBorder="1" applyAlignment="1">
      <alignment horizontal="right" vertical="center"/>
    </xf>
    <xf numFmtId="0" fontId="4" fillId="0" borderId="31" xfId="8" applyBorder="1" applyAlignment="1">
      <alignment horizontal="center"/>
    </xf>
    <xf numFmtId="0" fontId="4" fillId="0" borderId="31" xfId="8" applyBorder="1" applyAlignment="1">
      <alignment horizontal="left" vertical="top" indent="1"/>
    </xf>
    <xf numFmtId="0" fontId="13" fillId="0" borderId="31" xfId="9" applyFont="1" applyBorder="1" applyAlignment="1">
      <alignment horizontal="center"/>
    </xf>
    <xf numFmtId="4" fontId="4" fillId="0" borderId="31" xfId="8" applyNumberFormat="1" applyBorder="1"/>
    <xf numFmtId="0" fontId="18" fillId="0" borderId="30" xfId="8" applyFont="1" applyBorder="1" applyAlignment="1">
      <alignment horizontal="left" vertical="top" wrapText="1" indent="1"/>
    </xf>
    <xf numFmtId="0" fontId="17" fillId="0" borderId="32" xfId="19" applyBorder="1" applyAlignment="1">
      <alignment horizontal="right" vertical="center"/>
    </xf>
    <xf numFmtId="0" fontId="17" fillId="0" borderId="33" xfId="19" applyBorder="1" applyAlignment="1">
      <alignment horizontal="right" vertical="center"/>
    </xf>
    <xf numFmtId="164" fontId="17" fillId="0" borderId="33" xfId="19" applyNumberFormat="1" applyBorder="1" applyAlignment="1">
      <alignment horizontal="right" vertical="center"/>
    </xf>
    <xf numFmtId="164" fontId="0" fillId="2" borderId="9" xfId="0" applyNumberFormat="1" applyFill="1" applyBorder="1" applyAlignment="1">
      <alignment horizontal="right" vertical="center"/>
    </xf>
    <xf numFmtId="0" fontId="18" fillId="2" borderId="34" xfId="0" applyFont="1" applyFill="1" applyBorder="1" applyAlignment="1">
      <alignment horizontal="left" vertical="center" wrapText="1"/>
    </xf>
    <xf numFmtId="164" fontId="0" fillId="0" borderId="34" xfId="0" applyNumberFormat="1" applyBorder="1" applyAlignment="1">
      <alignment horizontal="right" vertical="center"/>
    </xf>
    <xf numFmtId="0" fontId="0" fillId="0" borderId="34" xfId="0" applyBorder="1" applyAlignment="1">
      <alignment horizontal="center" vertical="center"/>
    </xf>
    <xf numFmtId="0" fontId="56" fillId="0" borderId="34" xfId="0" applyFont="1" applyBorder="1" applyAlignment="1">
      <alignment horizontal="right" vertical="center"/>
    </xf>
    <xf numFmtId="0" fontId="49" fillId="0" borderId="32" xfId="0" applyFont="1" applyBorder="1" applyAlignment="1">
      <alignment horizontal="center" vertical="center" wrapText="1"/>
    </xf>
    <xf numFmtId="0" fontId="17" fillId="0" borderId="32" xfId="19" applyBorder="1" applyAlignment="1">
      <alignment horizontal="center" vertical="center"/>
    </xf>
    <xf numFmtId="164" fontId="18" fillId="0" borderId="35" xfId="19" applyNumberFormat="1" applyFont="1" applyBorder="1" applyAlignment="1">
      <alignment horizontal="right" vertical="center"/>
    </xf>
    <xf numFmtId="164" fontId="17" fillId="0" borderId="35" xfId="19" applyNumberFormat="1" applyBorder="1" applyAlignment="1">
      <alignment horizontal="right" vertical="center"/>
    </xf>
    <xf numFmtId="0" fontId="58" fillId="0" borderId="34" xfId="19" applyFont="1" applyBorder="1" applyAlignment="1">
      <alignment horizontal="right" vertical="center"/>
    </xf>
    <xf numFmtId="0" fontId="17" fillId="0" borderId="36" xfId="19" applyBorder="1" applyAlignment="1">
      <alignment horizontal="center" vertical="center"/>
    </xf>
    <xf numFmtId="0" fontId="17" fillId="0" borderId="36" xfId="19" applyBorder="1" applyAlignment="1">
      <alignment horizontal="right" vertical="center"/>
    </xf>
    <xf numFmtId="0" fontId="17" fillId="0" borderId="37" xfId="19" applyBorder="1" applyAlignment="1">
      <alignment horizontal="right" vertical="center"/>
    </xf>
    <xf numFmtId="164" fontId="17" fillId="0" borderId="37" xfId="19" applyNumberFormat="1" applyBorder="1" applyAlignment="1">
      <alignment horizontal="right" vertical="center"/>
    </xf>
    <xf numFmtId="164" fontId="18" fillId="0" borderId="38" xfId="19" applyNumberFormat="1" applyFont="1" applyBorder="1" applyAlignment="1">
      <alignment horizontal="right" vertical="center"/>
    </xf>
    <xf numFmtId="0" fontId="27" fillId="0" borderId="31" xfId="9" applyFont="1" applyBorder="1" applyAlignment="1">
      <alignment horizontal="center"/>
    </xf>
    <xf numFmtId="0" fontId="27" fillId="0" borderId="31" xfId="9" applyFont="1" applyBorder="1" applyAlignment="1">
      <alignment horizontal="left" indent="1"/>
    </xf>
    <xf numFmtId="4" fontId="27" fillId="0" borderId="31" xfId="9" applyNumberFormat="1" applyFont="1" applyBorder="1"/>
    <xf numFmtId="0" fontId="44" fillId="0" borderId="34" xfId="73" applyFont="1" applyBorder="1" applyAlignment="1">
      <alignment horizontal="center" vertical="center" wrapText="1"/>
    </xf>
    <xf numFmtId="0" fontId="17" fillId="3" borderId="31" xfId="11" applyFill="1" applyBorder="1" applyAlignment="1">
      <alignment horizontal="center"/>
    </xf>
    <xf numFmtId="0" fontId="17" fillId="3" borderId="31" xfId="11" applyFill="1" applyBorder="1" applyAlignment="1">
      <alignment horizontal="left" indent="1"/>
    </xf>
    <xf numFmtId="4" fontId="17" fillId="3" borderId="31" xfId="11" applyNumberFormat="1" applyFill="1" applyBorder="1"/>
    <xf numFmtId="0" fontId="33" fillId="0" borderId="34" xfId="11" applyFont="1" applyBorder="1"/>
    <xf numFmtId="0" fontId="17" fillId="0" borderId="7" xfId="0" applyFont="1" applyBorder="1" applyAlignment="1">
      <alignment horizontal="right" vertical="center"/>
    </xf>
    <xf numFmtId="0" fontId="13" fillId="0" borderId="7" xfId="0" applyFont="1" applyBorder="1" applyAlignment="1">
      <alignment horizontal="center" vertical="center"/>
    </xf>
    <xf numFmtId="0" fontId="17" fillId="0" borderId="32" xfId="19" applyBorder="1" applyAlignment="1">
      <alignment vertical="center"/>
    </xf>
    <xf numFmtId="0" fontId="0" fillId="0" borderId="7" xfId="0" applyBorder="1" applyAlignment="1">
      <alignment vertical="center"/>
    </xf>
    <xf numFmtId="0" fontId="58" fillId="0" borderId="7" xfId="19" applyFont="1" applyBorder="1" applyAlignment="1">
      <alignment horizontal="right" vertical="center"/>
    </xf>
    <xf numFmtId="0" fontId="17" fillId="0" borderId="39" xfId="19" applyBorder="1" applyAlignment="1">
      <alignment horizontal="center" vertical="center"/>
    </xf>
    <xf numFmtId="0" fontId="17" fillId="0" borderId="39" xfId="19" applyBorder="1" applyAlignment="1">
      <alignment horizontal="right" vertical="center"/>
    </xf>
    <xf numFmtId="164" fontId="17" fillId="0" borderId="39" xfId="19" applyNumberFormat="1" applyBorder="1" applyAlignment="1">
      <alignment horizontal="right" vertical="center"/>
    </xf>
    <xf numFmtId="164" fontId="18" fillId="0" borderId="40" xfId="19" applyNumberFormat="1" applyFont="1" applyBorder="1" applyAlignment="1">
      <alignment horizontal="right" vertical="center"/>
    </xf>
    <xf numFmtId="0" fontId="59" fillId="0" borderId="7" xfId="19" applyFont="1" applyBorder="1" applyAlignment="1">
      <alignment horizontal="left" vertical="center"/>
    </xf>
    <xf numFmtId="0" fontId="60" fillId="0" borderId="31" xfId="9" applyFont="1" applyBorder="1" applyAlignment="1">
      <alignment horizontal="center"/>
    </xf>
    <xf numFmtId="0" fontId="17" fillId="0" borderId="7" xfId="9" applyFont="1" applyBorder="1" applyAlignment="1">
      <alignment horizontal="right" vertical="center" wrapText="1" indent="1"/>
    </xf>
    <xf numFmtId="0" fontId="52" fillId="0" borderId="7" xfId="9" applyFont="1" applyBorder="1" applyAlignment="1">
      <alignment horizontal="left" vertical="top" indent="1"/>
    </xf>
    <xf numFmtId="0" fontId="53" fillId="0" borderId="7" xfId="73" applyFont="1" applyBorder="1" applyAlignment="1">
      <alignment horizontal="left" vertical="top" wrapText="1" indent="1"/>
    </xf>
    <xf numFmtId="0" fontId="18" fillId="2" borderId="6" xfId="0" applyFont="1" applyFill="1" applyBorder="1" applyAlignment="1">
      <alignment horizontal="center" vertical="center"/>
    </xf>
    <xf numFmtId="164" fontId="18" fillId="0" borderId="8" xfId="0" applyNumberFormat="1" applyFont="1" applyBorder="1" applyAlignment="1">
      <alignment horizontal="right" vertical="center"/>
    </xf>
    <xf numFmtId="0" fontId="0" fillId="2" borderId="42" xfId="0" applyFill="1" applyBorder="1" applyAlignment="1">
      <alignment horizontal="center" vertical="center"/>
    </xf>
    <xf numFmtId="0" fontId="0" fillId="2" borderId="42" xfId="0" applyFill="1" applyBorder="1" applyAlignment="1">
      <alignment horizontal="right" vertical="center"/>
    </xf>
    <xf numFmtId="164" fontId="18" fillId="2" borderId="41" xfId="0" applyNumberFormat="1" applyFont="1" applyFill="1" applyBorder="1" applyAlignment="1">
      <alignment horizontal="right" vertical="center"/>
    </xf>
    <xf numFmtId="0" fontId="18" fillId="2" borderId="30" xfId="0" applyFont="1" applyFill="1" applyBorder="1" applyAlignment="1">
      <alignment horizontal="left" vertical="center" wrapText="1"/>
    </xf>
    <xf numFmtId="0" fontId="18" fillId="0" borderId="42" xfId="0" applyFont="1" applyBorder="1" applyAlignment="1">
      <alignment horizontal="center" vertical="center"/>
    </xf>
    <xf numFmtId="0" fontId="18" fillId="0" borderId="42" xfId="0" applyFont="1" applyBorder="1" applyAlignment="1">
      <alignment horizontal="right" vertical="center"/>
    </xf>
    <xf numFmtId="164" fontId="18" fillId="0" borderId="9" xfId="0" applyNumberFormat="1" applyFont="1" applyBorder="1" applyAlignment="1">
      <alignment horizontal="right" vertical="center"/>
    </xf>
    <xf numFmtId="164" fontId="18" fillId="0" borderId="41" xfId="0" applyNumberFormat="1" applyFont="1" applyBorder="1" applyAlignment="1">
      <alignment horizontal="right" vertical="center"/>
    </xf>
    <xf numFmtId="0" fontId="18" fillId="0" borderId="6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/>
    </xf>
    <xf numFmtId="0" fontId="56" fillId="0" borderId="34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7" xfId="0" applyFont="1" applyBorder="1" applyAlignment="1">
      <alignment horizontal="right" vertical="center"/>
    </xf>
    <xf numFmtId="164" fontId="18" fillId="0" borderId="34" xfId="0" applyNumberFormat="1" applyFont="1" applyBorder="1" applyAlignment="1">
      <alignment horizontal="right" vertical="center"/>
    </xf>
    <xf numFmtId="0" fontId="18" fillId="0" borderId="43" xfId="19" applyFont="1" applyBorder="1" applyAlignment="1">
      <alignment horizontal="center" vertical="center"/>
    </xf>
    <xf numFmtId="0" fontId="18" fillId="0" borderId="43" xfId="19" applyFont="1" applyBorder="1" applyAlignment="1">
      <alignment horizontal="right" vertical="center"/>
    </xf>
    <xf numFmtId="0" fontId="18" fillId="0" borderId="44" xfId="19" applyFont="1" applyBorder="1" applyAlignment="1">
      <alignment horizontal="right" vertical="center"/>
    </xf>
    <xf numFmtId="164" fontId="18" fillId="0" borderId="44" xfId="19" applyNumberFormat="1" applyFont="1" applyBorder="1" applyAlignment="1">
      <alignment horizontal="right" vertical="center"/>
    </xf>
    <xf numFmtId="164" fontId="18" fillId="0" borderId="45" xfId="19" applyNumberFormat="1" applyFont="1" applyBorder="1" applyAlignment="1">
      <alignment horizontal="right" vertical="center"/>
    </xf>
    <xf numFmtId="164" fontId="17" fillId="0" borderId="8" xfId="19" applyNumberFormat="1" applyBorder="1" applyAlignment="1">
      <alignment horizontal="right" vertical="center"/>
    </xf>
    <xf numFmtId="0" fontId="18" fillId="0" borderId="46" xfId="19" applyFont="1" applyBorder="1" applyAlignment="1">
      <alignment horizontal="center" vertical="center"/>
    </xf>
    <xf numFmtId="0" fontId="18" fillId="0" borderId="46" xfId="19" applyFont="1" applyBorder="1" applyAlignment="1">
      <alignment horizontal="right" vertical="center"/>
    </xf>
    <xf numFmtId="164" fontId="18" fillId="0" borderId="46" xfId="19" applyNumberFormat="1" applyFont="1" applyBorder="1" applyAlignment="1">
      <alignment horizontal="right" vertical="center"/>
    </xf>
    <xf numFmtId="164" fontId="18" fillId="0" borderId="47" xfId="19" applyNumberFormat="1" applyFont="1" applyBorder="1" applyAlignment="1">
      <alignment horizontal="right" vertical="center"/>
    </xf>
    <xf numFmtId="0" fontId="17" fillId="0" borderId="48" xfId="19" applyBorder="1" applyAlignment="1">
      <alignment horizontal="center" vertical="center"/>
    </xf>
    <xf numFmtId="0" fontId="17" fillId="0" borderId="49" xfId="19" applyBorder="1" applyAlignment="1">
      <alignment horizontal="right" vertical="center"/>
    </xf>
    <xf numFmtId="164" fontId="17" fillId="0" borderId="49" xfId="19" applyNumberFormat="1" applyBorder="1" applyAlignment="1">
      <alignment horizontal="right" vertical="center"/>
    </xf>
    <xf numFmtId="164" fontId="18" fillId="0" borderId="50" xfId="19" applyNumberFormat="1" applyFont="1" applyBorder="1" applyAlignment="1">
      <alignment horizontal="right" vertical="center"/>
    </xf>
    <xf numFmtId="164" fontId="18" fillId="0" borderId="42" xfId="0" applyNumberFormat="1" applyFont="1" applyBorder="1" applyAlignment="1">
      <alignment horizontal="right" vertical="center"/>
    </xf>
    <xf numFmtId="0" fontId="18" fillId="0" borderId="10" xfId="0" applyFont="1" applyBorder="1" applyAlignment="1">
      <alignment horizontal="center" vertical="center"/>
    </xf>
    <xf numFmtId="0" fontId="57" fillId="0" borderId="12" xfId="0" applyFont="1" applyBorder="1" applyAlignment="1">
      <alignment horizontal="center" vertical="center"/>
    </xf>
    <xf numFmtId="164" fontId="18" fillId="0" borderId="13" xfId="0" applyNumberFormat="1" applyFont="1" applyBorder="1" applyAlignment="1">
      <alignment horizontal="right" vertical="center"/>
    </xf>
    <xf numFmtId="164" fontId="31" fillId="2" borderId="16" xfId="0" applyNumberFormat="1" applyFont="1" applyFill="1" applyBorder="1" applyAlignment="1">
      <alignment horizontal="right" vertical="center"/>
    </xf>
    <xf numFmtId="0" fontId="56" fillId="2" borderId="0" xfId="0" applyFont="1" applyFill="1" applyAlignment="1">
      <alignment horizontal="right" vertical="center"/>
    </xf>
    <xf numFmtId="0" fontId="56" fillId="2" borderId="0" xfId="0" applyFont="1" applyFill="1" applyAlignment="1">
      <alignment vertical="center"/>
    </xf>
    <xf numFmtId="0" fontId="56" fillId="2" borderId="17" xfId="0" applyFont="1" applyFill="1" applyBorder="1" applyAlignment="1">
      <alignment horizontal="center" vertical="center"/>
    </xf>
    <xf numFmtId="0" fontId="56" fillId="2" borderId="0" xfId="0" applyFont="1" applyFill="1" applyAlignment="1">
      <alignment horizontal="center" vertical="center"/>
    </xf>
    <xf numFmtId="164" fontId="31" fillId="2" borderId="18" xfId="0" applyNumberFormat="1" applyFont="1" applyFill="1" applyBorder="1" applyAlignment="1">
      <alignment horizontal="right" vertical="center"/>
    </xf>
    <xf numFmtId="0" fontId="56" fillId="2" borderId="19" xfId="0" applyFont="1" applyFill="1" applyBorder="1" applyAlignment="1">
      <alignment horizontal="center" vertical="center"/>
    </xf>
    <xf numFmtId="0" fontId="56" fillId="2" borderId="20" xfId="0" applyFont="1" applyFill="1" applyBorder="1" applyAlignment="1">
      <alignment horizontal="center" vertical="center"/>
    </xf>
    <xf numFmtId="164" fontId="31" fillId="2" borderId="21" xfId="0" applyNumberFormat="1" applyFont="1" applyFill="1" applyBorder="1" applyAlignment="1">
      <alignment horizontal="right" vertical="center"/>
    </xf>
    <xf numFmtId="0" fontId="17" fillId="0" borderId="7" xfId="12" applyFont="1" applyBorder="1" applyAlignment="1">
      <alignment horizontal="left" vertical="center" wrapText="1"/>
    </xf>
    <xf numFmtId="0" fontId="13" fillId="0" borderId="34" xfId="0" applyFont="1" applyBorder="1" applyAlignment="1">
      <alignment horizontal="center" vertical="center"/>
    </xf>
    <xf numFmtId="0" fontId="17" fillId="0" borderId="34" xfId="19" applyBorder="1" applyAlignment="1">
      <alignment horizontal="left" vertical="center"/>
    </xf>
    <xf numFmtId="0" fontId="17" fillId="0" borderId="30" xfId="19" applyBorder="1" applyAlignment="1">
      <alignment horizontal="left" vertical="center"/>
    </xf>
    <xf numFmtId="0" fontId="13" fillId="0" borderId="30" xfId="0" applyFont="1" applyBorder="1" applyAlignment="1">
      <alignment horizontal="center" vertical="center"/>
    </xf>
    <xf numFmtId="0" fontId="17" fillId="0" borderId="30" xfId="0" applyFont="1" applyBorder="1" applyAlignment="1">
      <alignment horizontal="left" vertical="center"/>
    </xf>
    <xf numFmtId="0" fontId="22" fillId="0" borderId="30" xfId="0" applyFont="1" applyBorder="1" applyAlignment="1">
      <alignment horizontal="left" vertical="center"/>
    </xf>
    <xf numFmtId="0" fontId="17" fillId="0" borderId="34" xfId="0" applyFont="1" applyBorder="1" applyAlignment="1">
      <alignment horizontal="left" vertical="center"/>
    </xf>
    <xf numFmtId="0" fontId="22" fillId="0" borderId="34" xfId="0" applyFont="1" applyBorder="1" applyAlignment="1">
      <alignment horizontal="left" vertical="center"/>
    </xf>
    <xf numFmtId="0" fontId="17" fillId="0" borderId="34" xfId="0" applyFont="1" applyBorder="1" applyAlignment="1">
      <alignment horizontal="left" wrapText="1"/>
    </xf>
    <xf numFmtId="0" fontId="13" fillId="0" borderId="34" xfId="0" applyFont="1" applyBorder="1" applyAlignment="1">
      <alignment horizontal="left" vertical="center"/>
    </xf>
    <xf numFmtId="0" fontId="56" fillId="0" borderId="34" xfId="0" applyFont="1" applyBorder="1" applyAlignment="1">
      <alignment horizontal="left" vertical="center" wrapText="1"/>
    </xf>
    <xf numFmtId="0" fontId="61" fillId="0" borderId="34" xfId="0" applyFont="1" applyBorder="1" applyAlignment="1">
      <alignment horizontal="left" vertical="center"/>
    </xf>
    <xf numFmtId="0" fontId="62" fillId="0" borderId="34" xfId="0" applyFont="1" applyBorder="1" applyAlignment="1">
      <alignment horizontal="left" vertical="center"/>
    </xf>
    <xf numFmtId="0" fontId="62" fillId="0" borderId="34" xfId="0" applyFont="1" applyBorder="1" applyAlignment="1">
      <alignment horizontal="center" vertical="center"/>
    </xf>
    <xf numFmtId="0" fontId="63" fillId="0" borderId="34" xfId="0" applyFont="1" applyBorder="1" applyAlignment="1">
      <alignment horizontal="left" vertical="center"/>
    </xf>
    <xf numFmtId="0" fontId="61" fillId="0" borderId="34" xfId="0" applyFont="1" applyBorder="1" applyAlignment="1">
      <alignment horizontal="left" vertical="center" wrapText="1"/>
    </xf>
    <xf numFmtId="0" fontId="61" fillId="0" borderId="34" xfId="0" applyFont="1" applyBorder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48" fillId="0" borderId="33" xfId="0" applyFont="1" applyBorder="1" applyAlignment="1">
      <alignment wrapText="1"/>
    </xf>
    <xf numFmtId="0" fontId="17" fillId="0" borderId="33" xfId="0" applyFont="1" applyBorder="1" applyAlignment="1">
      <alignment wrapText="1"/>
    </xf>
    <xf numFmtId="0" fontId="61" fillId="0" borderId="5" xfId="0" applyFont="1" applyBorder="1" applyAlignment="1">
      <alignment horizontal="left" vertical="center"/>
    </xf>
    <xf numFmtId="0" fontId="64" fillId="0" borderId="34" xfId="19" applyFont="1" applyBorder="1" applyAlignment="1">
      <alignment horizontal="left" vertical="center"/>
    </xf>
    <xf numFmtId="0" fontId="59" fillId="0" borderId="34" xfId="19" applyFont="1" applyBorder="1" applyAlignment="1">
      <alignment horizontal="left" vertical="center"/>
    </xf>
    <xf numFmtId="0" fontId="17" fillId="0" borderId="6" xfId="19" applyBorder="1" applyAlignment="1">
      <alignment horizontal="right" vertical="center"/>
    </xf>
    <xf numFmtId="0" fontId="65" fillId="0" borderId="34" xfId="19" applyFont="1" applyBorder="1" applyAlignment="1">
      <alignment horizontal="left" vertical="center"/>
    </xf>
    <xf numFmtId="0" fontId="59" fillId="0" borderId="30" xfId="19" applyFont="1" applyBorder="1" applyAlignment="1">
      <alignment horizontal="left" vertical="center"/>
    </xf>
    <xf numFmtId="0" fontId="62" fillId="0" borderId="7" xfId="0" applyFont="1" applyBorder="1" applyAlignment="1">
      <alignment horizontal="left" vertical="center"/>
    </xf>
    <xf numFmtId="0" fontId="63" fillId="0" borderId="7" xfId="0" applyFont="1" applyBorder="1" applyAlignment="1">
      <alignment horizontal="left" vertical="center"/>
    </xf>
    <xf numFmtId="0" fontId="59" fillId="0" borderId="34" xfId="19" applyFont="1" applyBorder="1" applyAlignment="1">
      <alignment horizontal="left" vertical="center" wrapText="1"/>
    </xf>
    <xf numFmtId="0" fontId="66" fillId="0" borderId="34" xfId="19" applyFont="1" applyBorder="1" applyAlignment="1">
      <alignment horizontal="left" vertical="center"/>
    </xf>
    <xf numFmtId="0" fontId="61" fillId="0" borderId="7" xfId="0" applyFont="1" applyBorder="1" applyAlignment="1">
      <alignment horizontal="left" vertical="center"/>
    </xf>
    <xf numFmtId="0" fontId="56" fillId="2" borderId="17" xfId="0" applyFont="1" applyFill="1" applyBorder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164" fontId="11" fillId="0" borderId="0" xfId="0" applyNumberFormat="1" applyFont="1" applyAlignment="1">
      <alignment horizontal="center" vertical="center"/>
    </xf>
    <xf numFmtId="164" fontId="11" fillId="0" borderId="18" xfId="0" applyNumberFormat="1" applyFont="1" applyBorder="1" applyAlignment="1">
      <alignment horizontal="center" vertical="center"/>
    </xf>
    <xf numFmtId="0" fontId="10" fillId="2" borderId="17" xfId="0" applyFont="1" applyFill="1" applyBorder="1" applyAlignment="1">
      <alignment horizontal="right" vertical="center"/>
    </xf>
    <xf numFmtId="0" fontId="20" fillId="4" borderId="30" xfId="11" applyFont="1" applyFill="1" applyBorder="1" applyAlignment="1">
      <alignment horizontal="center" vertical="center"/>
    </xf>
    <xf numFmtId="0" fontId="20" fillId="4" borderId="0" xfId="11" applyFont="1" applyFill="1" applyAlignment="1">
      <alignment horizontal="center" vertical="center"/>
    </xf>
    <xf numFmtId="0" fontId="15" fillId="0" borderId="0" xfId="10" applyFont="1" applyAlignment="1">
      <alignment horizontal="center"/>
    </xf>
    <xf numFmtId="0" fontId="15" fillId="0" borderId="0" xfId="9" applyFont="1" applyAlignment="1">
      <alignment horizontal="center"/>
    </xf>
    <xf numFmtId="0" fontId="55" fillId="0" borderId="0" xfId="9" applyFont="1" applyAlignment="1">
      <alignment horizontal="center"/>
    </xf>
    <xf numFmtId="0" fontId="10" fillId="2" borderId="14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56" fillId="2" borderId="0" xfId="0" applyFont="1" applyFill="1" applyAlignment="1">
      <alignment horizontal="right" vertical="center"/>
    </xf>
    <xf numFmtId="164" fontId="31" fillId="0" borderId="0" xfId="0" applyNumberFormat="1" applyFont="1" applyAlignment="1">
      <alignment horizontal="center" vertical="center"/>
    </xf>
    <xf numFmtId="164" fontId="31" fillId="0" borderId="18" xfId="0" applyNumberFormat="1" applyFont="1" applyBorder="1" applyAlignment="1">
      <alignment horizontal="center" vertical="center"/>
    </xf>
    <xf numFmtId="0" fontId="56" fillId="2" borderId="14" xfId="0" applyFont="1" applyFill="1" applyBorder="1" applyAlignment="1">
      <alignment horizontal="center" vertical="center"/>
    </xf>
    <xf numFmtId="0" fontId="56" fillId="2" borderId="15" xfId="0" applyFont="1" applyFill="1" applyBorder="1" applyAlignment="1">
      <alignment horizontal="center" vertical="center"/>
    </xf>
    <xf numFmtId="0" fontId="20" fillId="4" borderId="34" xfId="11" applyFont="1" applyFill="1" applyBorder="1" applyAlignment="1">
      <alignment horizontal="center" vertical="center"/>
    </xf>
    <xf numFmtId="0" fontId="18" fillId="0" borderId="26" xfId="11" applyFont="1" applyBorder="1" applyAlignment="1">
      <alignment horizontal="center"/>
    </xf>
    <xf numFmtId="0" fontId="18" fillId="0" borderId="27" xfId="11" applyFont="1" applyBorder="1" applyAlignment="1">
      <alignment horizontal="center"/>
    </xf>
    <xf numFmtId="0" fontId="18" fillId="0" borderId="28" xfId="11" applyFont="1" applyBorder="1" applyAlignment="1">
      <alignment horizontal="center"/>
    </xf>
    <xf numFmtId="0" fontId="4" fillId="0" borderId="51" xfId="8" applyBorder="1" applyAlignment="1">
      <alignment horizontal="center" vertical="center"/>
    </xf>
    <xf numFmtId="0" fontId="4" fillId="0" borderId="2" xfId="8" applyBorder="1" applyAlignment="1">
      <alignment horizontal="center" vertical="center"/>
    </xf>
    <xf numFmtId="4" fontId="4" fillId="0" borderId="2" xfId="8" applyNumberFormat="1" applyBorder="1" applyAlignment="1">
      <alignment horizontal="center" vertical="center"/>
    </xf>
    <xf numFmtId="4" fontId="4" fillId="0" borderId="5" xfId="8" applyNumberFormat="1" applyBorder="1" applyAlignment="1">
      <alignment horizontal="center" vertical="center"/>
    </xf>
    <xf numFmtId="0" fontId="4" fillId="0" borderId="1" xfId="8" applyBorder="1" applyAlignment="1">
      <alignment horizontal="center" vertical="center"/>
    </xf>
    <xf numFmtId="0" fontId="4" fillId="0" borderId="7" xfId="8" applyBorder="1" applyAlignment="1">
      <alignment horizontal="center" vertical="center"/>
    </xf>
    <xf numFmtId="4" fontId="4" fillId="0" borderId="7" xfId="8" applyNumberFormat="1" applyBorder="1" applyAlignment="1">
      <alignment horizontal="center" vertical="center"/>
    </xf>
    <xf numFmtId="4" fontId="4" fillId="0" borderId="34" xfId="8" applyNumberFormat="1" applyBorder="1" applyAlignment="1">
      <alignment horizontal="center" vertical="center"/>
    </xf>
    <xf numFmtId="0" fontId="4" fillId="0" borderId="52" xfId="8" applyBorder="1" applyAlignment="1">
      <alignment horizontal="center" vertical="center"/>
    </xf>
    <xf numFmtId="0" fontId="4" fillId="0" borderId="46" xfId="8" applyBorder="1" applyAlignment="1">
      <alignment horizontal="center" vertical="center"/>
    </xf>
    <xf numFmtId="4" fontId="4" fillId="0" borderId="46" xfId="8" applyNumberFormat="1" applyBorder="1" applyAlignment="1">
      <alignment horizontal="center" vertical="center"/>
    </xf>
    <xf numFmtId="4" fontId="4" fillId="0" borderId="9" xfId="8" applyNumberFormat="1" applyBorder="1" applyAlignment="1">
      <alignment horizontal="center" vertical="center"/>
    </xf>
    <xf numFmtId="0" fontId="13" fillId="0" borderId="2" xfId="9" applyFont="1" applyBorder="1" applyAlignment="1">
      <alignment horizontal="center" vertical="center" wrapText="1"/>
    </xf>
    <xf numFmtId="0" fontId="13" fillId="0" borderId="7" xfId="9" applyFont="1" applyBorder="1" applyAlignment="1">
      <alignment horizontal="center" vertical="center" wrapText="1"/>
    </xf>
    <xf numFmtId="0" fontId="13" fillId="0" borderId="46" xfId="9" applyFont="1" applyBorder="1" applyAlignment="1">
      <alignment horizontal="center" vertical="center" wrapText="1"/>
    </xf>
    <xf numFmtId="0" fontId="17" fillId="0" borderId="34" xfId="12" applyFont="1" applyBorder="1" applyAlignment="1">
      <alignment horizontal="left" vertical="center" wrapText="1"/>
    </xf>
  </cellXfs>
  <cellStyles count="100">
    <cellStyle name="-" xfId="35" xr:uid="{692037E9-1975-41EC-BB21-C945EAC9FD8C}"/>
    <cellStyle name="#" xfId="36" xr:uid="{EBD8F6DA-19F9-4DF3-8BA7-D6C6C30833F4}"/>
    <cellStyle name="°C" xfId="37" xr:uid="{58FD4F47-9C17-4624-A9AD-58DEE02E2C5F}"/>
    <cellStyle name="°K" xfId="38" xr:uid="{BE75759B-9055-489F-BB39-F361B62C63EF}"/>
    <cellStyle name="0,00 € HT" xfId="39" xr:uid="{1B23FB4B-DC8A-43DE-BE99-E5E4C985EC0D}"/>
    <cellStyle name="0,00 € TTC" xfId="40" xr:uid="{C108CBD3-2CF4-405C-8C1B-9A374AB108C9}"/>
    <cellStyle name="A" xfId="33" xr:uid="{44DC60E3-0DD5-4A56-BA68-57D07CDEA838}"/>
    <cellStyle name="Cellule liée 2" xfId="28" xr:uid="{B65E5CB5-8609-45E7-ABE4-8E4602DC8EA2}"/>
    <cellStyle name="Euro" xfId="1" xr:uid="{00000000-0005-0000-0000-000000000000}"/>
    <cellStyle name="Euro 2" xfId="2" xr:uid="{00000000-0005-0000-0000-000001000000}"/>
    <cellStyle name="Euro 3" xfId="61" xr:uid="{79DC010F-DB77-4D30-A60D-D130A9E97322}"/>
    <cellStyle name="h" xfId="41" xr:uid="{22BAD16A-131A-442C-B4A5-EFE0EAC3D0DF}"/>
    <cellStyle name="Heading" xfId="3" xr:uid="{00000000-0005-0000-0000-000002000000}"/>
    <cellStyle name="Heading1" xfId="4" xr:uid="{00000000-0005-0000-0000-000003000000}"/>
    <cellStyle name="k€" xfId="42" xr:uid="{D887DA41-C68E-424A-A886-02670457F68C}"/>
    <cellStyle name="kg" xfId="43" xr:uid="{D03BB9DF-F907-4A0D-BD8A-7266FC8FE8BE}"/>
    <cellStyle name="kJ" xfId="44" xr:uid="{033FCFC7-63E3-4AFB-9E97-341529CCC756}"/>
    <cellStyle name="kW" xfId="45" xr:uid="{10F96969-614F-4672-9D4B-18BD2C85684A}"/>
    <cellStyle name="kWh" xfId="46" xr:uid="{B8F24331-0CE4-4BE4-94D3-AF28D1CC323F}"/>
    <cellStyle name="l/s" xfId="47" xr:uid="{F3094F19-285A-4D9C-A1DA-AA73A3C330F6}"/>
    <cellStyle name="Lien hypertexte 2" xfId="60" xr:uid="{F721ECDC-1CF5-4D41-A4E5-64D351D53379}"/>
    <cellStyle name="m" xfId="48" xr:uid="{657A09F2-301C-41DB-86A1-B040C172A07E}"/>
    <cellStyle name="m²" xfId="49" xr:uid="{B2221AAE-4694-4B63-B60F-239FC96A3F1B}"/>
    <cellStyle name="m³" xfId="50" xr:uid="{FCA7FE53-B303-4818-813D-3BEE4A521E1A}"/>
    <cellStyle name="m³/h" xfId="51" xr:uid="{7284AA1D-DE92-4A66-BBA2-3C2D5195BFD6}"/>
    <cellStyle name="mCE" xfId="52" xr:uid="{82204F6C-8072-4E89-B7EB-468C5F3CAC69}"/>
    <cellStyle name="Milliers 2" xfId="17" xr:uid="{6C2D0589-2907-4B13-BF85-448FD75F8306}"/>
    <cellStyle name="Milliers 2 2" xfId="58" xr:uid="{C96FD012-C6BB-446F-BFC2-9328A1DFEB90}"/>
    <cellStyle name="Milliers 3" xfId="29" xr:uid="{B81BED92-DF91-4636-B689-BFB0CC09B2AF}"/>
    <cellStyle name="Milliers 3 2" xfId="68" xr:uid="{2EAAD6F6-D894-422F-8298-A3C8F49C6830}"/>
    <cellStyle name="Milliers 3 3" xfId="92" xr:uid="{B8EBFD46-7435-4372-A4C8-D173870BB0E2}"/>
    <cellStyle name="Milliers 4" xfId="79" xr:uid="{A2876C3D-9816-49D1-8EAA-01E720F3F7A6}"/>
    <cellStyle name="Milliers 5" xfId="80" xr:uid="{693C2CCE-4871-49BB-B121-9EB42A99CD92}"/>
    <cellStyle name="Milliers 5 2" xfId="89" xr:uid="{F429F1AA-79DE-420C-A754-01EC069B4B58}"/>
    <cellStyle name="Milliers 5 2 2" xfId="98" xr:uid="{D97840EF-F374-45E2-A6FA-2EA5BEA52AD5}"/>
    <cellStyle name="Milliers 5 3" xfId="94" xr:uid="{9902BC8D-A1BF-4040-BBFE-EF8E1B1266D8}"/>
    <cellStyle name="Milliers 6" xfId="83" xr:uid="{D1DD85A6-D5BE-47EB-AD5D-18BDA264EE08}"/>
    <cellStyle name="Milliers 7" xfId="85" xr:uid="{07DB4281-E7C8-4826-A9E4-8EDF1687AA17}"/>
    <cellStyle name="min" xfId="53" xr:uid="{CB82E378-6BD3-4226-A646-68736F2E5D02}"/>
    <cellStyle name="MJ" xfId="54" xr:uid="{AF56E345-E28D-4DE2-9A9B-EAFB20F451FC}"/>
    <cellStyle name="Monétaire 2" xfId="62" xr:uid="{2AB80C6B-D0F1-4739-8F1C-55492FF78D9E}"/>
    <cellStyle name="Monétaire 2 2" xfId="69" xr:uid="{A78F3CC4-77B1-44B4-89E6-7F5128DF403E}"/>
    <cellStyle name="Monétaire 3" xfId="63" xr:uid="{6841E710-2E01-41C5-A881-B8FA34C2E1FD}"/>
    <cellStyle name="Monétaire 3 2" xfId="81" xr:uid="{57BA68C8-74E8-43B2-93E0-6CD55675771F}"/>
    <cellStyle name="Monétaire 3 2 2" xfId="95" xr:uid="{65AC26D1-002B-46E8-A642-A61D3C42F7F5}"/>
    <cellStyle name="Monétaire 3 3" xfId="90" xr:uid="{979B1239-5764-48C0-B3A2-01ABE13FF5E2}"/>
    <cellStyle name="Monétaire 3 3 2" xfId="99" xr:uid="{11EC0C8C-C39F-4D1F-909A-24A2A6282F92}"/>
    <cellStyle name="MWh" xfId="55" xr:uid="{09E3C948-BF0F-45EF-A395-C1F5929FA05E}"/>
    <cellStyle name="Normal" xfId="0" builtinId="0"/>
    <cellStyle name="Normal 10" xfId="66" xr:uid="{6B5143B7-D18E-4271-B4A1-8985F014178E}"/>
    <cellStyle name="Normal 10 2" xfId="71" xr:uid="{321DC596-63F1-44DB-A637-5F8EFF4B43FE}"/>
    <cellStyle name="Normal 10 3" xfId="70" xr:uid="{36AC4A5D-AD6E-496C-8E98-B53919F8518F}"/>
    <cellStyle name="Normal 11" xfId="87" xr:uid="{17737A3A-E7C2-4306-9DA6-5FF0F2F441AD}"/>
    <cellStyle name="Normal 11 2" xfId="96" xr:uid="{FBE48A7A-4A79-42A8-BE8B-C8C9B9E6EF84}"/>
    <cellStyle name="Normal 2" xfId="5" xr:uid="{00000000-0005-0000-0000-000005000000}"/>
    <cellStyle name="Normal 2 2" xfId="19" xr:uid="{86204D0B-FFAB-416E-AC96-4B9229619BFA}"/>
    <cellStyle name="Normal 2 2 2" xfId="30" xr:uid="{A6AEC965-6E58-434C-A0F1-93EBFF8BDB38}"/>
    <cellStyle name="Normal 2 2 2 2" xfId="82" xr:uid="{F4B1207F-60E0-407A-B05E-62241C7322C0}"/>
    <cellStyle name="Normal 2 2 3" xfId="72" xr:uid="{2416DAB6-6C15-40C9-B2B0-929A5E21E3CF}"/>
    <cellStyle name="Normal 2 3" xfId="11" xr:uid="{244F1CCA-67A1-49A8-9801-BFF447A69E64}"/>
    <cellStyle name="Normal 2 3 2" xfId="18" xr:uid="{041F5185-1A3C-4564-A405-9653973328E5}"/>
    <cellStyle name="Normal 2 4" xfId="22" xr:uid="{25D5E42D-09FE-471D-A169-43FA5CEB0619}"/>
    <cellStyle name="Normal 3" xfId="15" xr:uid="{21B3DFC3-5C01-4E14-99AC-8837EA36E9AE}"/>
    <cellStyle name="Normal 3 2" xfId="13" xr:uid="{B91D1983-8500-495A-966E-783A268356DA}"/>
    <cellStyle name="Normal 3 3" xfId="86" xr:uid="{64428670-C044-4D62-8F8F-DB62303787E6}"/>
    <cellStyle name="Normal 3 4" xfId="73" xr:uid="{B230D463-6934-46F6-95CA-201AC2D30832}"/>
    <cellStyle name="Normal 3 4 2" xfId="93" xr:uid="{CA82A1DF-4896-4DB5-B2EE-0A6EE5ACE9A9}"/>
    <cellStyle name="Normal 3 5" xfId="88" xr:uid="{8872F199-6060-4BCC-A08B-5291BBDE90CC}"/>
    <cellStyle name="Normal 3 5 2" xfId="97" xr:uid="{1C406DF1-D3E0-4D57-BDB1-491C037DF5B0}"/>
    <cellStyle name="Normal 4" xfId="16" xr:uid="{C19A5E49-FA32-49AC-934F-9D0FDCA27B4D}"/>
    <cellStyle name="Normal 4 2" xfId="24" xr:uid="{D52185BD-163E-4A1D-9884-33E7B92DC099}"/>
    <cellStyle name="Normal 4 3" xfId="12" xr:uid="{E2384C01-A445-4606-9169-EF4B82139ED3}"/>
    <cellStyle name="Normal 4 3 2" xfId="26" xr:uid="{6A5A948C-B8D9-4354-8800-F134FC3BDE82}"/>
    <cellStyle name="Normal 4 4" xfId="67" xr:uid="{54C8DAEB-D30A-4791-A45B-FBF4D9528FB0}"/>
    <cellStyle name="Normal 5" xfId="21" xr:uid="{6DA5754D-92F0-4EAB-8A75-4F1AA4CAB288}"/>
    <cellStyle name="Normal 5 2" xfId="78" xr:uid="{ED8979FB-52BA-408D-AD46-53430EF52AA5}"/>
    <cellStyle name="Normal 6" xfId="9" xr:uid="{8D6F0123-3221-4417-8CC8-C339B4E86B39}"/>
    <cellStyle name="Normal 6 2" xfId="23" xr:uid="{DDBF2370-52AE-4402-ABFD-4437ED6F1AE3}"/>
    <cellStyle name="Normal 7" xfId="25" xr:uid="{42ADB33A-F9EC-4C12-A450-948E3A91EEA8}"/>
    <cellStyle name="Normal 7 2" xfId="10" xr:uid="{613C7587-DB92-4B00-871E-869E4F49E20D}"/>
    <cellStyle name="Normal 7 2 2" xfId="59" xr:uid="{27A7A8AF-1B5B-48CB-8A51-85B23B2360FD}"/>
    <cellStyle name="Normal 7 3" xfId="64" xr:uid="{3EA1D8CA-9B85-47D3-B919-4A18F9E1C696}"/>
    <cellStyle name="Normal 8" xfId="8" xr:uid="{60FE4D7A-7F4F-48F8-BAC0-4A594D9DE39E}"/>
    <cellStyle name="Normal 8 2" xfId="84" xr:uid="{7777F639-C602-4711-8723-903ACA43952A}"/>
    <cellStyle name="Normal 9" xfId="14" xr:uid="{097CCC44-4174-46A3-9F71-0CAF59B876C2}"/>
    <cellStyle name="Normal 9 2" xfId="75" xr:uid="{57028AAD-6D10-480E-91E9-8F29BFB4B78F}"/>
    <cellStyle name="Normal 9 3" xfId="74" xr:uid="{74D5303C-B9EA-4B09-8603-1A6FD02CF4F1}"/>
    <cellStyle name="Normal 9 4" xfId="65" xr:uid="{C2F8F466-3148-46E4-93D6-01F1BBE89ED8}"/>
    <cellStyle name="Normal 9 5" xfId="91" xr:uid="{53646354-AF3E-43D2-8B1E-34BC011C5190}"/>
    <cellStyle name="Pourcentage 2" xfId="77" xr:uid="{7EB621DC-DEEA-4636-B58D-32353B2B1507}"/>
    <cellStyle name="Pourcentage 3" xfId="76" xr:uid="{2A26DBDE-B2C1-4D41-9920-C0CF7EB0273F}"/>
    <cellStyle name="Réf. intense" xfId="31" xr:uid="{B032E5A7-9AAE-4E1F-82E4-1CBC8BB65B7D}"/>
    <cellStyle name="Réf. pâle" xfId="32" xr:uid="{48A68215-165E-4D54-B615-BF9881351929}"/>
    <cellStyle name="Result" xfId="6" xr:uid="{00000000-0005-0000-0000-000006000000}"/>
    <cellStyle name="Result2" xfId="7" xr:uid="{00000000-0005-0000-0000-000007000000}"/>
    <cellStyle name="Téléphone" xfId="34" xr:uid="{68B7AFA7-C881-492B-AF23-D252F34B78C9}"/>
    <cellStyle name="Titre 1" xfId="20" xr:uid="{1F5B16D1-46E6-4A15-817F-2F174C85B32A}"/>
    <cellStyle name="Titre 2" xfId="27" xr:uid="{047FB87D-1472-4656-A491-E6C3B3491155}"/>
    <cellStyle name="Vol/h" xfId="56" xr:uid="{A058DC66-BCF0-4FB3-B7E3-5CA4FA4FAD03}"/>
    <cellStyle name="W" xfId="57" xr:uid="{3D061A64-FE4C-4128-A2C3-249C543420D0}"/>
  </cellStyles>
  <dxfs count="9">
    <dxf>
      <font>
        <color theme="4"/>
      </font>
      <border>
        <top style="double">
          <color auto="1"/>
        </top>
        <bottom style="thin">
          <color auto="1"/>
        </bottom>
        <vertical/>
      </border>
    </dxf>
    <dxf>
      <font>
        <color theme="4"/>
      </font>
      <fill>
        <patternFill patternType="solid"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double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/>
      </border>
    </dxf>
    <dxf>
      <font>
        <color theme="4"/>
      </font>
      <border>
        <top style="double">
          <color auto="1"/>
        </top>
        <bottom style="thin">
          <color auto="1"/>
        </bottom>
        <vertical/>
      </border>
    </dxf>
    <dxf>
      <font>
        <color theme="4"/>
      </font>
      <fill>
        <patternFill patternType="solid"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double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/>
      </border>
    </dxf>
    <dxf>
      <font>
        <color theme="4"/>
      </font>
      <border>
        <top style="double">
          <color auto="1"/>
        </top>
        <bottom style="thin">
          <color auto="1"/>
        </bottom>
        <vertical/>
      </border>
    </dxf>
    <dxf>
      <font>
        <color theme="4"/>
      </font>
      <fill>
        <patternFill patternType="solid"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double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/>
      </border>
    </dxf>
  </dxfs>
  <tableStyles count="3" defaultTableStyle="TableStyleMedium2" defaultPivotStyle="PivotStyleLight16">
    <tableStyle name="Style de tableau 1" pivot="0" count="3" xr9:uid="{D289DB61-2C25-47B2-B099-B31ECE81EF2F}">
      <tableStyleElement type="wholeTable" dxfId="8"/>
      <tableStyleElement type="headerRow" dxfId="7"/>
      <tableStyleElement type="totalRow" dxfId="6"/>
    </tableStyle>
    <tableStyle name="Style de tableau 1 2" pivot="0" count="3" xr9:uid="{F96790BC-7A28-4BCE-81F2-4680812A597D}">
      <tableStyleElement type="wholeTable" dxfId="5"/>
      <tableStyleElement type="headerRow" dxfId="4"/>
      <tableStyleElement type="totalRow" dxfId="3"/>
    </tableStyle>
    <tableStyle name="Style de tableau 1 3" pivot="0" count="3" xr9:uid="{E49F7A7F-1CD3-4308-A534-AA1E1823E94F}">
      <tableStyleElement type="wholeTable" dxfId="2"/>
      <tableStyleElement type="headerRow" dxfId="1"/>
      <tableStyleElement type="total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257175</xdr:colOff>
      <xdr:row>0</xdr:row>
      <xdr:rowOff>200025</xdr:rowOff>
    </xdr:from>
    <xdr:to>
      <xdr:col>1</xdr:col>
      <xdr:colOff>1432785</xdr:colOff>
      <xdr:row>6</xdr:row>
      <xdr:rowOff>126767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374EE0D-9CB9-419A-973A-EE6BCFB733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4375" y="200025"/>
          <a:ext cx="1175610" cy="9236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257175</xdr:colOff>
      <xdr:row>0</xdr:row>
      <xdr:rowOff>200025</xdr:rowOff>
    </xdr:from>
    <xdr:to>
      <xdr:col>1</xdr:col>
      <xdr:colOff>1432785</xdr:colOff>
      <xdr:row>4</xdr:row>
      <xdr:rowOff>107717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4FFAF0B-9ADF-4090-A90B-2349303389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0" y="200025"/>
          <a:ext cx="1175610" cy="93639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292100</xdr:colOff>
      <xdr:row>1</xdr:row>
      <xdr:rowOff>31750</xdr:rowOff>
    </xdr:from>
    <xdr:to>
      <xdr:col>1</xdr:col>
      <xdr:colOff>1023210</xdr:colOff>
      <xdr:row>5</xdr:row>
      <xdr:rowOff>104542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AAD70CE-8972-4578-9C67-F323B192DC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2100" y="228600"/>
          <a:ext cx="1175610" cy="93639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1</xdr:row>
      <xdr:rowOff>20320</xdr:rowOff>
    </xdr:from>
    <xdr:to>
      <xdr:col>1</xdr:col>
      <xdr:colOff>836265</xdr:colOff>
      <xdr:row>6</xdr:row>
      <xdr:rowOff>80337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99AC19C-0405-486C-AF58-96B7157650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400" y="179070"/>
          <a:ext cx="1102965" cy="8537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</a:spPr>
      <a:bodyPr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</a:spPr>
      <a:bodyPr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0E55D-1DDF-4A7E-AB6B-96E6548DE55B}">
  <sheetPr>
    <pageSetUpPr fitToPage="1"/>
  </sheetPr>
  <dimension ref="A1:G126"/>
  <sheetViews>
    <sheetView workbookViewId="0">
      <selection activeCell="B21" sqref="B21"/>
    </sheetView>
  </sheetViews>
  <sheetFormatPr baseColWidth="10" defaultColWidth="11.42578125" defaultRowHeight="12.75"/>
  <cols>
    <col min="1" max="1" width="4.7109375" customWidth="1"/>
    <col min="2" max="2" width="49.28515625" customWidth="1"/>
    <col min="3" max="3" width="6.140625" customWidth="1"/>
    <col min="4" max="5" width="14" customWidth="1"/>
  </cols>
  <sheetData>
    <row r="1" spans="1:7" ht="15.75">
      <c r="A1" s="23"/>
      <c r="B1" s="24"/>
      <c r="C1" s="25" t="s">
        <v>0</v>
      </c>
      <c r="D1" s="26"/>
      <c r="E1" s="26"/>
      <c r="F1" s="26"/>
      <c r="G1" s="26"/>
    </row>
    <row r="2" spans="1:7">
      <c r="A2" s="27"/>
      <c r="B2" s="28"/>
      <c r="C2" s="29" t="s">
        <v>1</v>
      </c>
      <c r="D2" s="30"/>
      <c r="E2" s="30"/>
      <c r="F2" s="30"/>
      <c r="G2" s="30"/>
    </row>
    <row r="3" spans="1:7">
      <c r="A3" s="23"/>
      <c r="B3" s="24"/>
      <c r="C3" s="31" t="s">
        <v>2</v>
      </c>
      <c r="D3" s="32"/>
      <c r="E3" s="32"/>
      <c r="F3" s="33"/>
      <c r="G3" s="33"/>
    </row>
    <row r="4" spans="1:7">
      <c r="A4" s="23"/>
      <c r="B4" s="24"/>
      <c r="C4" s="31" t="s">
        <v>3</v>
      </c>
      <c r="D4" s="32"/>
      <c r="E4" s="32"/>
      <c r="F4" s="33"/>
      <c r="G4" s="33"/>
    </row>
    <row r="5" spans="1:7">
      <c r="A5" s="23"/>
      <c r="B5" s="34"/>
      <c r="C5" s="35" t="s">
        <v>4</v>
      </c>
      <c r="D5" s="36"/>
      <c r="E5" s="36"/>
      <c r="F5" s="37"/>
      <c r="G5" s="37"/>
    </row>
    <row r="6" spans="1:7">
      <c r="A6" s="23"/>
      <c r="B6" s="34"/>
      <c r="C6" s="35" t="s">
        <v>5</v>
      </c>
      <c r="D6" s="36"/>
      <c r="E6" s="36"/>
      <c r="F6" s="37"/>
      <c r="G6" s="37"/>
    </row>
    <row r="7" spans="1:7">
      <c r="A7" s="23"/>
      <c r="B7" s="34"/>
      <c r="C7" s="38"/>
      <c r="D7" s="36"/>
      <c r="E7" s="36"/>
      <c r="F7" s="37"/>
      <c r="G7" s="37"/>
    </row>
    <row r="8" spans="1:7" ht="36.75" customHeight="1">
      <c r="A8" s="389" t="s">
        <v>6</v>
      </c>
      <c r="B8" s="390"/>
      <c r="C8" s="390"/>
      <c r="D8" s="390"/>
      <c r="E8" s="390"/>
      <c r="F8" s="390"/>
      <c r="G8" s="390"/>
    </row>
    <row r="9" spans="1:7" ht="18.75">
      <c r="A9" s="393" t="s">
        <v>79</v>
      </c>
      <c r="B9" s="393"/>
      <c r="C9" s="393"/>
      <c r="D9" s="393"/>
      <c r="E9" s="393"/>
      <c r="F9" s="393"/>
      <c r="G9" s="393"/>
    </row>
    <row r="10" spans="1:7" ht="15.75">
      <c r="A10" s="391" t="s">
        <v>7</v>
      </c>
      <c r="B10" s="391"/>
      <c r="C10" s="391"/>
      <c r="D10" s="391"/>
      <c r="E10" s="391"/>
      <c r="F10" s="391"/>
      <c r="G10" s="391"/>
    </row>
    <row r="11" spans="1:7" ht="15.75">
      <c r="A11" s="392" t="s">
        <v>8</v>
      </c>
      <c r="B11" s="392"/>
      <c r="C11" s="392"/>
      <c r="D11" s="392"/>
      <c r="E11" s="392"/>
      <c r="F11" s="392"/>
      <c r="G11" s="392"/>
    </row>
    <row r="12" spans="1:7">
      <c r="A12" s="23"/>
      <c r="B12" s="34"/>
      <c r="C12" s="23"/>
      <c r="D12" s="36"/>
      <c r="E12" s="36"/>
      <c r="F12" s="37"/>
      <c r="G12" s="37"/>
    </row>
    <row r="13" spans="1:7">
      <c r="A13" s="40"/>
      <c r="B13" s="41"/>
      <c r="C13" s="40"/>
      <c r="D13" s="42"/>
      <c r="E13" s="42"/>
      <c r="F13" s="43"/>
      <c r="G13" s="43"/>
    </row>
    <row r="14" spans="1:7">
      <c r="A14" s="44" t="s">
        <v>9</v>
      </c>
      <c r="B14" s="45" t="s">
        <v>10</v>
      </c>
      <c r="C14" s="44" t="s">
        <v>11</v>
      </c>
      <c r="D14" s="46" t="s">
        <v>12</v>
      </c>
      <c r="E14" s="46" t="s">
        <v>12</v>
      </c>
      <c r="F14" s="47" t="s">
        <v>13</v>
      </c>
      <c r="G14" s="47" t="s">
        <v>14</v>
      </c>
    </row>
    <row r="15" spans="1:7">
      <c r="A15" s="264"/>
      <c r="B15" s="265"/>
      <c r="C15" s="264"/>
      <c r="D15" s="305" t="s">
        <v>540</v>
      </c>
      <c r="E15" s="266" t="s">
        <v>15</v>
      </c>
      <c r="F15" s="267"/>
      <c r="G15" s="267"/>
    </row>
    <row r="16" spans="1:7">
      <c r="A16" s="44"/>
      <c r="B16" s="45"/>
      <c r="C16" s="44"/>
      <c r="D16" s="48"/>
      <c r="E16" s="48"/>
      <c r="F16" s="49"/>
      <c r="G16" s="49"/>
    </row>
    <row r="17" spans="1:7">
      <c r="A17" s="50">
        <v>1</v>
      </c>
      <c r="B17" s="85" t="s">
        <v>16</v>
      </c>
      <c r="C17" s="50"/>
      <c r="D17" s="51"/>
      <c r="E17" s="51"/>
      <c r="F17" s="52"/>
      <c r="G17" s="52"/>
    </row>
    <row r="18" spans="1:7">
      <c r="A18" s="50"/>
      <c r="B18" s="53"/>
      <c r="C18" s="50"/>
      <c r="D18" s="51"/>
      <c r="E18" s="51"/>
      <c r="F18" s="52"/>
      <c r="G18" s="52"/>
    </row>
    <row r="19" spans="1:7" ht="24.95" customHeight="1">
      <c r="A19" s="54"/>
      <c r="B19" s="57" t="s">
        <v>17</v>
      </c>
      <c r="C19" s="54" t="s">
        <v>18</v>
      </c>
      <c r="D19" s="56">
        <v>1</v>
      </c>
      <c r="E19" s="56"/>
      <c r="F19" s="52"/>
      <c r="G19" s="52"/>
    </row>
    <row r="20" spans="1:7" ht="24.95" customHeight="1">
      <c r="A20" s="54"/>
      <c r="B20" s="57" t="s">
        <v>19</v>
      </c>
      <c r="C20" s="54" t="s">
        <v>18</v>
      </c>
      <c r="D20" s="56">
        <v>1</v>
      </c>
      <c r="E20" s="56"/>
      <c r="G20" s="52"/>
    </row>
    <row r="21" spans="1:7" ht="24.95" customHeight="1">
      <c r="A21" s="54"/>
      <c r="B21" s="57" t="s">
        <v>20</v>
      </c>
      <c r="C21" s="54" t="s">
        <v>18</v>
      </c>
      <c r="D21" s="56">
        <v>1</v>
      </c>
      <c r="E21" s="56"/>
      <c r="F21" s="52"/>
      <c r="G21" s="52"/>
    </row>
    <row r="22" spans="1:7" ht="21.6" customHeight="1">
      <c r="A22" s="54"/>
      <c r="B22" s="57" t="s">
        <v>21</v>
      </c>
      <c r="C22" s="54" t="s">
        <v>18</v>
      </c>
      <c r="D22" s="56">
        <v>1</v>
      </c>
      <c r="E22" s="56"/>
      <c r="F22" s="52"/>
      <c r="G22" s="52"/>
    </row>
    <row r="23" spans="1:7" ht="18.600000000000001" customHeight="1">
      <c r="A23" s="54"/>
      <c r="B23" s="57" t="s">
        <v>22</v>
      </c>
      <c r="C23" s="54" t="s">
        <v>18</v>
      </c>
      <c r="D23" s="56">
        <v>1</v>
      </c>
      <c r="E23" s="56"/>
      <c r="F23" s="52"/>
      <c r="G23" s="52"/>
    </row>
    <row r="24" spans="1:7" ht="24.95" customHeight="1">
      <c r="A24" s="54"/>
      <c r="B24" s="57" t="s">
        <v>23</v>
      </c>
      <c r="C24" s="54" t="s">
        <v>18</v>
      </c>
      <c r="D24" s="56">
        <v>1</v>
      </c>
      <c r="E24" s="56"/>
      <c r="F24" s="52"/>
      <c r="G24" s="52"/>
    </row>
    <row r="25" spans="1:7" ht="24.95" customHeight="1">
      <c r="A25" s="54"/>
      <c r="B25" s="57" t="s">
        <v>24</v>
      </c>
      <c r="C25" s="54" t="s">
        <v>18</v>
      </c>
      <c r="D25" s="56">
        <v>1</v>
      </c>
      <c r="E25" s="58"/>
      <c r="F25" s="52"/>
      <c r="G25" s="52"/>
    </row>
    <row r="26" spans="1:7" ht="18.600000000000001" customHeight="1">
      <c r="A26" s="54"/>
      <c r="B26" s="57" t="s">
        <v>25</v>
      </c>
      <c r="C26" s="54" t="s">
        <v>18</v>
      </c>
      <c r="D26" s="56">
        <v>1</v>
      </c>
      <c r="E26" s="56"/>
      <c r="F26" s="52"/>
      <c r="G26" s="52"/>
    </row>
    <row r="27" spans="1:7" ht="24.95" customHeight="1">
      <c r="A27" s="60"/>
      <c r="B27" s="241" t="s">
        <v>26</v>
      </c>
      <c r="C27" s="54" t="s">
        <v>18</v>
      </c>
      <c r="D27" s="56">
        <v>1</v>
      </c>
      <c r="E27" s="56"/>
      <c r="F27" s="52"/>
      <c r="G27" s="52"/>
    </row>
    <row r="28" spans="1:7" ht="13.5" customHeight="1">
      <c r="A28" s="60"/>
      <c r="B28" s="241"/>
      <c r="C28" s="54"/>
      <c r="D28" s="56"/>
      <c r="E28" s="56"/>
      <c r="F28" s="52"/>
      <c r="G28" s="52"/>
    </row>
    <row r="29" spans="1:7" ht="13.5" customHeight="1">
      <c r="A29" s="60"/>
      <c r="B29" s="241" t="s">
        <v>577</v>
      </c>
      <c r="C29" s="54" t="s">
        <v>578</v>
      </c>
      <c r="D29" s="56">
        <v>1</v>
      </c>
      <c r="E29" s="56"/>
      <c r="F29" s="52"/>
      <c r="G29" s="52"/>
    </row>
    <row r="30" spans="1:7" ht="15.95" customHeight="1">
      <c r="A30" s="50"/>
      <c r="B30" s="62"/>
      <c r="C30" s="50"/>
      <c r="D30" s="51"/>
      <c r="E30" s="51"/>
      <c r="F30" s="52"/>
      <c r="G30" s="52"/>
    </row>
    <row r="31" spans="1:7" ht="15" customHeight="1">
      <c r="A31" s="63">
        <v>2</v>
      </c>
      <c r="B31" s="64" t="s">
        <v>27</v>
      </c>
      <c r="C31" s="65" t="s">
        <v>18</v>
      </c>
      <c r="D31" s="51">
        <v>1</v>
      </c>
      <c r="E31" s="51"/>
      <c r="F31" s="52"/>
      <c r="G31" s="52"/>
    </row>
    <row r="32" spans="1:7" ht="15.95" customHeight="1">
      <c r="A32" s="60"/>
      <c r="B32" s="64"/>
      <c r="C32" s="60"/>
      <c r="D32" s="67"/>
      <c r="E32" s="67"/>
      <c r="F32" s="68"/>
      <c r="G32" s="68"/>
    </row>
    <row r="33" spans="1:7" ht="39" customHeight="1">
      <c r="A33" s="60"/>
      <c r="B33" s="61" t="s">
        <v>28</v>
      </c>
      <c r="C33" s="60"/>
      <c r="D33" s="67"/>
      <c r="E33" s="67"/>
      <c r="F33" s="68"/>
      <c r="G33" s="68"/>
    </row>
    <row r="34" spans="1:7" ht="15.95" customHeight="1">
      <c r="A34" s="60"/>
      <c r="B34" s="61" t="s">
        <v>29</v>
      </c>
      <c r="C34" s="60"/>
      <c r="D34" s="67"/>
      <c r="E34" s="67"/>
      <c r="F34" s="68"/>
      <c r="G34" s="68"/>
    </row>
    <row r="35" spans="1:7" ht="15.95" customHeight="1">
      <c r="A35" s="60"/>
      <c r="B35" s="69"/>
      <c r="C35" s="60"/>
      <c r="D35" s="67"/>
      <c r="E35" s="67"/>
      <c r="F35" s="68"/>
      <c r="G35" s="68"/>
    </row>
    <row r="36" spans="1:7" ht="15.95" customHeight="1">
      <c r="A36" s="70">
        <v>3</v>
      </c>
      <c r="B36" s="71" t="s">
        <v>30</v>
      </c>
      <c r="C36" s="72"/>
      <c r="D36" s="73"/>
      <c r="E36" s="73"/>
      <c r="F36" s="68"/>
      <c r="G36" s="74"/>
    </row>
    <row r="37" spans="1:7" ht="15.95" customHeight="1">
      <c r="A37" s="72"/>
      <c r="B37" s="75"/>
      <c r="C37" s="72"/>
      <c r="D37" s="73"/>
      <c r="E37" s="73"/>
      <c r="F37" s="76"/>
      <c r="G37" s="68"/>
    </row>
    <row r="38" spans="1:7" ht="25.5" customHeight="1">
      <c r="A38" s="63" t="s">
        <v>31</v>
      </c>
      <c r="B38" s="61" t="s">
        <v>32</v>
      </c>
      <c r="C38" s="63" t="s">
        <v>33</v>
      </c>
      <c r="D38" s="251">
        <v>25</v>
      </c>
      <c r="E38" s="58"/>
      <c r="F38" s="59"/>
      <c r="G38" s="59"/>
    </row>
    <row r="39" spans="1:7" ht="21" customHeight="1">
      <c r="A39" s="63" t="s">
        <v>34</v>
      </c>
      <c r="B39" s="61" t="s">
        <v>35</v>
      </c>
      <c r="C39" s="63" t="s">
        <v>18</v>
      </c>
      <c r="D39" s="58">
        <v>1</v>
      </c>
      <c r="E39" s="58"/>
      <c r="F39" s="59"/>
      <c r="G39" s="59"/>
    </row>
    <row r="40" spans="1:7" ht="25.5" customHeight="1">
      <c r="A40" s="63" t="s">
        <v>36</v>
      </c>
      <c r="B40" s="61" t="s">
        <v>37</v>
      </c>
      <c r="C40" s="63" t="s">
        <v>18</v>
      </c>
      <c r="D40" s="58">
        <v>1</v>
      </c>
      <c r="E40" s="58"/>
      <c r="F40" s="59"/>
      <c r="G40" s="59"/>
    </row>
    <row r="41" spans="1:7" ht="17.25" customHeight="1">
      <c r="A41" s="63"/>
      <c r="B41" s="218"/>
      <c r="C41" s="63"/>
      <c r="D41" s="78"/>
      <c r="E41" s="77"/>
      <c r="F41" s="66"/>
      <c r="G41" s="66"/>
    </row>
    <row r="42" spans="1:7" ht="17.25" customHeight="1">
      <c r="A42" s="70">
        <v>4</v>
      </c>
      <c r="B42" s="71" t="s">
        <v>38</v>
      </c>
      <c r="C42" s="63"/>
      <c r="D42" s="78"/>
      <c r="E42" s="77"/>
      <c r="F42" s="66"/>
      <c r="G42" s="66"/>
    </row>
    <row r="43" spans="1:7" ht="15.95" customHeight="1">
      <c r="A43" s="60"/>
      <c r="B43" s="61"/>
      <c r="C43" s="63"/>
      <c r="D43" s="79"/>
      <c r="E43" s="79"/>
      <c r="F43" s="66"/>
      <c r="G43" s="66"/>
    </row>
    <row r="44" spans="1:7" ht="15.95" customHeight="1">
      <c r="A44" s="80" t="s">
        <v>39</v>
      </c>
      <c r="B44" s="220" t="s">
        <v>40</v>
      </c>
      <c r="C44" s="80"/>
      <c r="D44" s="81"/>
      <c r="E44" s="81"/>
      <c r="F44" s="66"/>
      <c r="G44" s="74"/>
    </row>
    <row r="45" spans="1:7" ht="15.95" customHeight="1">
      <c r="A45" s="72"/>
      <c r="B45" s="75"/>
      <c r="C45" s="80"/>
      <c r="D45" s="81"/>
      <c r="E45" s="81"/>
      <c r="F45" s="82"/>
      <c r="G45" s="66"/>
    </row>
    <row r="46" spans="1:7" ht="15.95" customHeight="1">
      <c r="A46" s="63"/>
      <c r="B46" s="61" t="s">
        <v>41</v>
      </c>
      <c r="C46" s="63" t="s">
        <v>33</v>
      </c>
      <c r="D46" s="250">
        <v>10</v>
      </c>
      <c r="E46" s="51"/>
      <c r="F46" s="52"/>
      <c r="G46" s="52"/>
    </row>
    <row r="47" spans="1:7" ht="15.95" customHeight="1">
      <c r="A47" s="63"/>
      <c r="B47" s="61" t="s">
        <v>42</v>
      </c>
      <c r="C47" s="63" t="s">
        <v>33</v>
      </c>
      <c r="D47" s="250">
        <v>40</v>
      </c>
      <c r="E47" s="51"/>
      <c r="F47" s="52"/>
      <c r="G47" s="52"/>
    </row>
    <row r="48" spans="1:7" ht="15.95" customHeight="1">
      <c r="A48" s="63"/>
      <c r="B48" s="61" t="s">
        <v>43</v>
      </c>
      <c r="C48" s="63" t="s">
        <v>33</v>
      </c>
      <c r="D48" s="250">
        <v>3</v>
      </c>
      <c r="E48" s="51"/>
      <c r="F48" s="52"/>
      <c r="G48" s="52"/>
    </row>
    <row r="49" spans="1:7" ht="15.95" customHeight="1">
      <c r="A49" s="63"/>
      <c r="B49" s="61" t="s">
        <v>44</v>
      </c>
      <c r="C49" s="63" t="s">
        <v>18</v>
      </c>
      <c r="D49" s="51"/>
      <c r="E49" s="51"/>
      <c r="F49" s="52"/>
      <c r="G49" s="52"/>
    </row>
    <row r="50" spans="1:7" ht="15.95" customHeight="1">
      <c r="A50" s="63"/>
      <c r="B50" s="61" t="s">
        <v>45</v>
      </c>
      <c r="C50" s="63" t="s">
        <v>33</v>
      </c>
      <c r="D50" s="250">
        <v>25</v>
      </c>
      <c r="E50" s="51"/>
      <c r="F50" s="52"/>
      <c r="G50" s="52"/>
    </row>
    <row r="51" spans="1:7" ht="15.95" customHeight="1">
      <c r="A51" s="63"/>
      <c r="B51" s="61"/>
      <c r="C51" s="63"/>
      <c r="D51" s="78"/>
      <c r="E51" s="77"/>
      <c r="F51" s="66"/>
      <c r="G51" s="66"/>
    </row>
    <row r="52" spans="1:7" ht="15.95" customHeight="1">
      <c r="A52" s="63"/>
      <c r="B52" s="61"/>
      <c r="C52" s="63"/>
      <c r="D52" s="78"/>
      <c r="E52" s="77"/>
      <c r="F52" s="66"/>
      <c r="G52" s="66"/>
    </row>
    <row r="53" spans="1:7" ht="15.95" customHeight="1">
      <c r="A53" s="63"/>
      <c r="B53" s="61"/>
      <c r="C53" s="63"/>
      <c r="D53" s="78"/>
      <c r="E53" s="77"/>
      <c r="F53" s="66"/>
      <c r="G53" s="66"/>
    </row>
    <row r="54" spans="1:7" ht="15.95" customHeight="1">
      <c r="A54" s="63"/>
      <c r="B54" s="61"/>
      <c r="C54" s="63"/>
      <c r="D54" s="78"/>
      <c r="E54" s="77"/>
      <c r="F54" s="66"/>
      <c r="G54" s="66"/>
    </row>
    <row r="55" spans="1:7" ht="15">
      <c r="A55" s="150">
        <v>5</v>
      </c>
      <c r="B55" s="71" t="s">
        <v>46</v>
      </c>
      <c r="C55" s="103" t="s">
        <v>18</v>
      </c>
      <c r="D55" s="116"/>
      <c r="E55" s="114"/>
      <c r="F55" s="115"/>
      <c r="G55" s="115"/>
    </row>
    <row r="56" spans="1:7" ht="15">
      <c r="A56" s="150"/>
      <c r="B56" s="71"/>
      <c r="C56" s="103"/>
      <c r="D56" s="116"/>
      <c r="E56" s="114"/>
      <c r="F56" s="115"/>
      <c r="G56" s="115"/>
    </row>
    <row r="57" spans="1:7" ht="14.25">
      <c r="A57" s="103" t="s">
        <v>47</v>
      </c>
      <c r="B57" s="220" t="s">
        <v>48</v>
      </c>
      <c r="C57" s="103"/>
      <c r="D57" s="51"/>
      <c r="E57" s="51"/>
      <c r="F57" s="52"/>
      <c r="G57" s="52"/>
    </row>
    <row r="58" spans="1:7" ht="15.75">
      <c r="A58" s="103"/>
      <c r="B58" s="107"/>
      <c r="C58" s="103"/>
      <c r="D58" s="114"/>
      <c r="E58" s="114"/>
      <c r="F58" s="115"/>
      <c r="G58" s="115"/>
    </row>
    <row r="59" spans="1:7" ht="14.25">
      <c r="A59" s="103"/>
      <c r="B59" s="242" t="s">
        <v>49</v>
      </c>
      <c r="C59" s="119" t="s">
        <v>18</v>
      </c>
      <c r="D59" s="51">
        <v>1</v>
      </c>
      <c r="E59" s="51"/>
      <c r="F59" s="52"/>
      <c r="G59" s="52"/>
    </row>
    <row r="60" spans="1:7" ht="14.25">
      <c r="A60" s="103"/>
      <c r="B60" s="204" t="s">
        <v>50</v>
      </c>
      <c r="C60" s="119" t="s">
        <v>51</v>
      </c>
      <c r="D60" s="51"/>
      <c r="E60" s="51"/>
      <c r="F60" s="52"/>
      <c r="G60" s="52"/>
    </row>
    <row r="61" spans="1:7" ht="27" customHeight="1">
      <c r="A61" s="217"/>
      <c r="B61" s="242" t="s">
        <v>52</v>
      </c>
      <c r="C61" s="119" t="s">
        <v>18</v>
      </c>
      <c r="D61" s="51">
        <v>1</v>
      </c>
      <c r="E61" s="51"/>
      <c r="F61" s="52"/>
      <c r="G61" s="52"/>
    </row>
    <row r="62" spans="1:7" ht="25.5" customHeight="1">
      <c r="A62" s="217"/>
      <c r="B62" s="149" t="s">
        <v>53</v>
      </c>
      <c r="C62" s="119" t="s">
        <v>18</v>
      </c>
      <c r="D62" s="120">
        <v>1</v>
      </c>
      <c r="E62" s="120"/>
      <c r="F62" s="121"/>
      <c r="G62" s="52"/>
    </row>
    <row r="63" spans="1:7" ht="14.45" customHeight="1">
      <c r="A63" s="103"/>
      <c r="B63" s="242" t="s">
        <v>54</v>
      </c>
      <c r="C63" s="119" t="s">
        <v>33</v>
      </c>
      <c r="D63" s="250">
        <v>25</v>
      </c>
      <c r="E63" s="51"/>
      <c r="F63" s="52"/>
      <c r="G63" s="52"/>
    </row>
    <row r="64" spans="1:7" ht="17.100000000000001" customHeight="1">
      <c r="A64" s="103"/>
      <c r="B64" s="149" t="s">
        <v>55</v>
      </c>
      <c r="C64" s="119" t="s">
        <v>33</v>
      </c>
      <c r="D64" s="250">
        <v>1.4</v>
      </c>
      <c r="E64" s="51"/>
      <c r="F64" s="52"/>
      <c r="G64" s="52"/>
    </row>
    <row r="65" spans="1:7">
      <c r="A65" s="63"/>
      <c r="B65" s="61"/>
      <c r="C65" s="63"/>
      <c r="D65" s="78"/>
      <c r="E65" s="77"/>
      <c r="F65" s="66"/>
      <c r="G65" s="66"/>
    </row>
    <row r="66" spans="1:7">
      <c r="A66" s="63">
        <v>6</v>
      </c>
      <c r="B66" s="71" t="s">
        <v>56</v>
      </c>
      <c r="C66" s="63"/>
      <c r="D66" s="78"/>
      <c r="E66" s="77"/>
      <c r="F66" s="66"/>
      <c r="G66" s="66"/>
    </row>
    <row r="67" spans="1:7">
      <c r="B67" s="219"/>
      <c r="C67" s="63"/>
      <c r="D67" s="78"/>
      <c r="E67" s="77"/>
      <c r="F67" s="66"/>
      <c r="G67" s="66"/>
    </row>
    <row r="68" spans="1:7">
      <c r="A68" s="63" t="s">
        <v>57</v>
      </c>
      <c r="B68" s="220" t="s">
        <v>58</v>
      </c>
      <c r="C68" s="63"/>
      <c r="D68" s="78"/>
      <c r="E68" s="77"/>
      <c r="F68" s="66"/>
      <c r="G68" s="66"/>
    </row>
    <row r="69" spans="1:7" ht="25.5">
      <c r="A69" s="63"/>
      <c r="B69" s="61" t="s">
        <v>59</v>
      </c>
      <c r="C69" s="63"/>
      <c r="D69" s="51"/>
      <c r="E69" s="51"/>
      <c r="F69" s="52"/>
      <c r="G69" s="52"/>
    </row>
    <row r="70" spans="1:7">
      <c r="A70" s="63"/>
      <c r="B70" s="248" t="s">
        <v>60</v>
      </c>
      <c r="C70" s="63" t="s">
        <v>51</v>
      </c>
      <c r="D70" s="78">
        <v>15</v>
      </c>
      <c r="E70" s="77"/>
      <c r="F70" s="66"/>
      <c r="G70" s="66"/>
    </row>
    <row r="71" spans="1:7">
      <c r="A71" s="63"/>
      <c r="B71" s="248" t="s">
        <v>61</v>
      </c>
      <c r="C71" s="63" t="s">
        <v>51</v>
      </c>
      <c r="D71" s="78">
        <v>5</v>
      </c>
      <c r="E71" s="77"/>
      <c r="F71" s="66"/>
      <c r="G71" s="66"/>
    </row>
    <row r="72" spans="1:7">
      <c r="A72" s="63"/>
      <c r="B72" s="248" t="s">
        <v>62</v>
      </c>
      <c r="C72" s="63" t="s">
        <v>51</v>
      </c>
      <c r="D72" s="78">
        <v>1</v>
      </c>
      <c r="E72" s="77"/>
      <c r="F72" s="66"/>
      <c r="G72" s="66"/>
    </row>
    <row r="73" spans="1:7">
      <c r="A73" s="63"/>
      <c r="B73" s="248" t="s">
        <v>63</v>
      </c>
      <c r="C73" s="63" t="s">
        <v>51</v>
      </c>
      <c r="D73" s="78">
        <v>1</v>
      </c>
      <c r="E73" s="77"/>
      <c r="F73" s="66"/>
      <c r="G73" s="66"/>
    </row>
    <row r="74" spans="1:7">
      <c r="A74" s="63"/>
      <c r="B74" s="61"/>
      <c r="C74" s="63"/>
      <c r="D74" s="78"/>
      <c r="E74" s="77"/>
      <c r="F74" s="66"/>
      <c r="G74" s="66"/>
    </row>
    <row r="75" spans="1:7">
      <c r="A75" s="63" t="s">
        <v>64</v>
      </c>
      <c r="B75" s="220" t="s">
        <v>65</v>
      </c>
      <c r="C75" s="63"/>
      <c r="D75" s="78"/>
      <c r="E75" s="77"/>
      <c r="F75" s="66"/>
      <c r="G75" s="66"/>
    </row>
    <row r="76" spans="1:7">
      <c r="A76" s="63"/>
      <c r="B76" s="61" t="s">
        <v>66</v>
      </c>
      <c r="C76" s="63" t="s">
        <v>18</v>
      </c>
      <c r="D76" s="51">
        <v>1</v>
      </c>
      <c r="E76" s="51"/>
      <c r="F76" s="52"/>
      <c r="G76" s="52"/>
    </row>
    <row r="77" spans="1:7">
      <c r="A77" s="63"/>
      <c r="B77" s="248" t="s">
        <v>60</v>
      </c>
      <c r="C77" s="63" t="s">
        <v>51</v>
      </c>
      <c r="D77" s="78">
        <v>15</v>
      </c>
      <c r="E77" s="77"/>
      <c r="F77" s="66"/>
      <c r="G77" s="66"/>
    </row>
    <row r="78" spans="1:7">
      <c r="A78" s="63"/>
      <c r="B78" s="248" t="s">
        <v>61</v>
      </c>
      <c r="C78" s="63" t="s">
        <v>51</v>
      </c>
      <c r="D78" s="78">
        <v>5</v>
      </c>
      <c r="E78" s="77"/>
      <c r="F78" s="66"/>
      <c r="G78" s="66"/>
    </row>
    <row r="79" spans="1:7">
      <c r="A79" s="63"/>
      <c r="B79" s="248" t="s">
        <v>62</v>
      </c>
      <c r="C79" s="63" t="s">
        <v>51</v>
      </c>
      <c r="D79" s="78">
        <v>1</v>
      </c>
      <c r="E79" s="77"/>
      <c r="F79" s="66"/>
      <c r="G79" s="66"/>
    </row>
    <row r="80" spans="1:7">
      <c r="A80" s="63"/>
      <c r="B80" s="248" t="s">
        <v>63</v>
      </c>
      <c r="C80" s="63" t="s">
        <v>51</v>
      </c>
      <c r="D80" s="78">
        <v>1</v>
      </c>
      <c r="E80" s="77"/>
      <c r="F80" s="66"/>
      <c r="G80" s="66"/>
    </row>
    <row r="81" spans="1:7">
      <c r="A81" s="63"/>
      <c r="B81" s="61"/>
      <c r="C81" s="63"/>
      <c r="D81" s="78"/>
      <c r="E81" s="77"/>
      <c r="F81" s="66"/>
      <c r="G81" s="66"/>
    </row>
    <row r="82" spans="1:7">
      <c r="A82" s="63" t="s">
        <v>67</v>
      </c>
      <c r="B82" s="220" t="s">
        <v>68</v>
      </c>
      <c r="C82" s="63"/>
      <c r="D82" s="78"/>
      <c r="E82" s="77"/>
      <c r="F82" s="66"/>
      <c r="G82" s="66"/>
    </row>
    <row r="83" spans="1:7">
      <c r="A83" s="63"/>
      <c r="B83" s="61" t="s">
        <v>66</v>
      </c>
      <c r="C83" s="63" t="s">
        <v>18</v>
      </c>
      <c r="D83" s="51">
        <v>1</v>
      </c>
      <c r="E83" s="51"/>
      <c r="F83" s="52"/>
      <c r="G83" s="52"/>
    </row>
    <row r="84" spans="1:7">
      <c r="A84" s="63"/>
      <c r="B84" s="248" t="s">
        <v>60</v>
      </c>
      <c r="C84" s="63" t="s">
        <v>51</v>
      </c>
      <c r="D84" s="78">
        <v>15</v>
      </c>
      <c r="E84" s="77"/>
      <c r="F84" s="66"/>
      <c r="G84" s="66"/>
    </row>
    <row r="85" spans="1:7">
      <c r="A85" s="63"/>
      <c r="B85" s="248" t="s">
        <v>61</v>
      </c>
      <c r="C85" s="63" t="s">
        <v>51</v>
      </c>
      <c r="D85" s="78">
        <v>5</v>
      </c>
      <c r="E85" s="77"/>
      <c r="F85" s="66"/>
      <c r="G85" s="66"/>
    </row>
    <row r="86" spans="1:7">
      <c r="A86" s="63"/>
      <c r="B86" s="248" t="s">
        <v>62</v>
      </c>
      <c r="C86" s="63" t="s">
        <v>51</v>
      </c>
      <c r="D86" s="78">
        <v>1</v>
      </c>
      <c r="E86" s="77"/>
      <c r="F86" s="66"/>
      <c r="G86" s="66"/>
    </row>
    <row r="87" spans="1:7">
      <c r="A87" s="63"/>
      <c r="B87" s="248" t="s">
        <v>63</v>
      </c>
      <c r="C87" s="63" t="s">
        <v>51</v>
      </c>
      <c r="D87" s="78">
        <v>1</v>
      </c>
      <c r="E87" s="77"/>
      <c r="F87" s="66"/>
      <c r="G87" s="66"/>
    </row>
    <row r="88" spans="1:7">
      <c r="A88" s="63"/>
      <c r="B88" s="61"/>
      <c r="C88" s="63"/>
      <c r="D88" s="78"/>
      <c r="E88" s="77"/>
      <c r="F88" s="66"/>
      <c r="G88" s="66"/>
    </row>
    <row r="89" spans="1:7">
      <c r="A89" s="63" t="s">
        <v>69</v>
      </c>
      <c r="B89" s="220" t="s">
        <v>70</v>
      </c>
      <c r="C89" s="63"/>
      <c r="D89" s="78"/>
      <c r="E89" s="77"/>
      <c r="F89" s="66"/>
      <c r="G89" s="66"/>
    </row>
    <row r="90" spans="1:7">
      <c r="A90" s="63"/>
      <c r="B90" s="61" t="s">
        <v>66</v>
      </c>
      <c r="C90" s="63" t="s">
        <v>18</v>
      </c>
      <c r="D90" s="51">
        <v>1</v>
      </c>
      <c r="E90" s="51"/>
      <c r="F90" s="52"/>
      <c r="G90" s="52"/>
    </row>
    <row r="91" spans="1:7">
      <c r="A91" s="63"/>
      <c r="B91" s="248" t="s">
        <v>60</v>
      </c>
      <c r="C91" s="63" t="s">
        <v>51</v>
      </c>
      <c r="D91" s="78">
        <v>15</v>
      </c>
      <c r="E91" s="77"/>
      <c r="F91" s="66"/>
      <c r="G91" s="66"/>
    </row>
    <row r="92" spans="1:7">
      <c r="A92" s="63"/>
      <c r="B92" s="248" t="s">
        <v>61</v>
      </c>
      <c r="C92" s="63" t="s">
        <v>51</v>
      </c>
      <c r="D92" s="78">
        <v>5</v>
      </c>
      <c r="E92" s="77"/>
      <c r="F92" s="66"/>
      <c r="G92" s="66"/>
    </row>
    <row r="93" spans="1:7">
      <c r="A93" s="63"/>
      <c r="B93" s="248" t="s">
        <v>62</v>
      </c>
      <c r="C93" s="63" t="s">
        <v>51</v>
      </c>
      <c r="D93" s="78">
        <v>1</v>
      </c>
      <c r="E93" s="77"/>
      <c r="F93" s="66"/>
      <c r="G93" s="66"/>
    </row>
    <row r="94" spans="1:7">
      <c r="A94" s="63"/>
      <c r="B94" s="248" t="s">
        <v>63</v>
      </c>
      <c r="C94" s="63" t="s">
        <v>51</v>
      </c>
      <c r="D94" s="78">
        <v>1</v>
      </c>
      <c r="E94" s="77"/>
      <c r="F94" s="66"/>
      <c r="G94" s="66"/>
    </row>
    <row r="95" spans="1:7">
      <c r="A95" s="63"/>
      <c r="B95" s="248"/>
      <c r="C95" s="63"/>
      <c r="D95" s="78"/>
      <c r="E95" s="77"/>
      <c r="F95" s="66"/>
      <c r="G95" s="66"/>
    </row>
    <row r="96" spans="1:7">
      <c r="A96" s="63" t="s">
        <v>542</v>
      </c>
      <c r="B96" s="220" t="s">
        <v>541</v>
      </c>
      <c r="C96" s="63"/>
      <c r="D96" s="78"/>
      <c r="E96" s="77"/>
      <c r="F96" s="66"/>
      <c r="G96" s="66"/>
    </row>
    <row r="97" spans="1:7">
      <c r="A97" s="63"/>
      <c r="B97" s="61" t="s">
        <v>66</v>
      </c>
      <c r="C97" s="63" t="s">
        <v>18</v>
      </c>
      <c r="D97" s="51">
        <v>1</v>
      </c>
      <c r="E97" s="77"/>
      <c r="F97" s="66"/>
      <c r="G97" s="66"/>
    </row>
    <row r="98" spans="1:7">
      <c r="A98" s="63"/>
      <c r="B98" s="248" t="s">
        <v>60</v>
      </c>
      <c r="C98" s="63" t="s">
        <v>51</v>
      </c>
      <c r="D98" s="78">
        <v>15</v>
      </c>
      <c r="E98" s="77"/>
      <c r="F98" s="66"/>
      <c r="G98" s="66"/>
    </row>
    <row r="99" spans="1:7">
      <c r="A99" s="63"/>
      <c r="B99" s="248" t="s">
        <v>61</v>
      </c>
      <c r="C99" s="63" t="s">
        <v>51</v>
      </c>
      <c r="D99" s="78">
        <v>5</v>
      </c>
      <c r="E99" s="77"/>
      <c r="F99" s="66"/>
      <c r="G99" s="66"/>
    </row>
    <row r="100" spans="1:7">
      <c r="A100" s="63"/>
      <c r="B100" s="248" t="s">
        <v>62</v>
      </c>
      <c r="C100" s="63" t="s">
        <v>51</v>
      </c>
      <c r="D100" s="78">
        <v>1</v>
      </c>
      <c r="E100" s="77"/>
      <c r="F100" s="66"/>
      <c r="G100" s="66"/>
    </row>
    <row r="101" spans="1:7">
      <c r="A101" s="63"/>
      <c r="B101" s="248" t="s">
        <v>63</v>
      </c>
      <c r="C101" s="63" t="s">
        <v>51</v>
      </c>
      <c r="D101" s="78">
        <v>1</v>
      </c>
      <c r="E101" s="77"/>
      <c r="F101" s="66"/>
      <c r="G101" s="66"/>
    </row>
    <row r="102" spans="1:7">
      <c r="A102" s="63" t="s">
        <v>71</v>
      </c>
      <c r="B102" s="220" t="s">
        <v>72</v>
      </c>
      <c r="C102" s="63"/>
      <c r="D102" s="78"/>
      <c r="E102" s="77"/>
      <c r="F102" s="66"/>
      <c r="G102" s="66"/>
    </row>
    <row r="103" spans="1:7">
      <c r="A103" s="63"/>
      <c r="B103" s="61" t="s">
        <v>66</v>
      </c>
      <c r="C103" s="63" t="s">
        <v>18</v>
      </c>
      <c r="D103" s="51">
        <v>1</v>
      </c>
      <c r="E103" s="51"/>
      <c r="F103" s="52"/>
      <c r="G103" s="52"/>
    </row>
    <row r="104" spans="1:7">
      <c r="A104" s="63"/>
      <c r="B104" s="248" t="s">
        <v>60</v>
      </c>
      <c r="C104" s="63" t="s">
        <v>51</v>
      </c>
      <c r="D104" s="78">
        <v>15</v>
      </c>
      <c r="E104" s="77"/>
      <c r="F104" s="66"/>
      <c r="G104" s="66"/>
    </row>
    <row r="105" spans="1:7">
      <c r="A105" s="63"/>
      <c r="B105" s="248" t="s">
        <v>61</v>
      </c>
      <c r="C105" s="63" t="s">
        <v>51</v>
      </c>
      <c r="D105" s="78">
        <v>5</v>
      </c>
      <c r="E105" s="77"/>
      <c r="F105" s="66"/>
      <c r="G105" s="66"/>
    </row>
    <row r="106" spans="1:7">
      <c r="A106" s="63"/>
      <c r="B106" s="248" t="s">
        <v>62</v>
      </c>
      <c r="C106" s="63" t="s">
        <v>51</v>
      </c>
      <c r="D106" s="78">
        <v>1</v>
      </c>
      <c r="E106" s="77"/>
      <c r="F106" s="66"/>
      <c r="G106" s="66"/>
    </row>
    <row r="107" spans="1:7">
      <c r="A107" s="63"/>
      <c r="B107" s="248" t="s">
        <v>63</v>
      </c>
      <c r="C107" s="63" t="s">
        <v>51</v>
      </c>
      <c r="D107" s="78">
        <v>1</v>
      </c>
      <c r="E107" s="77"/>
      <c r="F107" s="66"/>
      <c r="G107" s="66"/>
    </row>
    <row r="108" spans="1:7">
      <c r="A108" s="63"/>
      <c r="B108" s="248"/>
      <c r="C108" s="63"/>
      <c r="D108" s="78"/>
      <c r="E108" s="77"/>
      <c r="F108" s="66"/>
      <c r="G108" s="66"/>
    </row>
    <row r="109" spans="1:7">
      <c r="A109" s="70">
        <v>7</v>
      </c>
      <c r="B109" s="71" t="s">
        <v>73</v>
      </c>
      <c r="C109" s="63"/>
      <c r="D109" s="78"/>
      <c r="E109" s="77"/>
      <c r="F109" s="66"/>
      <c r="G109" s="66"/>
    </row>
    <row r="110" spans="1:7">
      <c r="A110" s="63"/>
      <c r="B110" s="248"/>
      <c r="C110" s="63"/>
      <c r="D110" s="78"/>
      <c r="E110" s="77"/>
      <c r="F110" s="66"/>
      <c r="G110" s="66"/>
    </row>
    <row r="111" spans="1:7">
      <c r="A111" s="72"/>
      <c r="B111" s="83" t="s">
        <v>74</v>
      </c>
      <c r="C111" s="80" t="s">
        <v>18</v>
      </c>
      <c r="D111" s="51">
        <v>1</v>
      </c>
      <c r="E111" s="51"/>
      <c r="F111" s="52"/>
      <c r="G111" s="52"/>
    </row>
    <row r="112" spans="1:7">
      <c r="A112" s="72"/>
      <c r="B112" s="83" t="s">
        <v>75</v>
      </c>
      <c r="C112" s="80" t="s">
        <v>18</v>
      </c>
      <c r="D112" s="51">
        <v>1</v>
      </c>
      <c r="E112" s="51"/>
      <c r="F112" s="52"/>
      <c r="G112" s="52"/>
    </row>
    <row r="113" spans="1:7">
      <c r="A113" s="72"/>
      <c r="B113" s="75"/>
      <c r="C113" s="80"/>
      <c r="D113" s="81"/>
      <c r="E113" s="81"/>
      <c r="F113" s="82"/>
      <c r="G113" s="66"/>
    </row>
    <row r="114" spans="1:7">
      <c r="A114" s="70">
        <v>8</v>
      </c>
      <c r="B114" s="64" t="s">
        <v>76</v>
      </c>
      <c r="C114" s="63" t="s">
        <v>18</v>
      </c>
      <c r="D114" s="51">
        <v>1</v>
      </c>
      <c r="E114" s="51"/>
      <c r="F114" s="52"/>
      <c r="G114" s="52"/>
    </row>
    <row r="115" spans="1:7">
      <c r="A115" s="50"/>
      <c r="B115" s="62"/>
      <c r="C115" s="50"/>
      <c r="D115" s="51"/>
      <c r="E115" s="51"/>
      <c r="F115" s="52"/>
      <c r="G115" s="52"/>
    </row>
    <row r="116" spans="1:7">
      <c r="A116" s="84">
        <v>9</v>
      </c>
      <c r="B116" s="85" t="s">
        <v>77</v>
      </c>
      <c r="C116" s="50" t="s">
        <v>18</v>
      </c>
      <c r="D116" s="51">
        <v>1</v>
      </c>
      <c r="E116" s="51"/>
      <c r="F116" s="52"/>
      <c r="G116" s="52"/>
    </row>
    <row r="117" spans="1:7">
      <c r="A117" s="84"/>
      <c r="B117" s="85"/>
      <c r="C117" s="50"/>
      <c r="D117" s="51"/>
      <c r="E117" s="51"/>
      <c r="F117" s="52"/>
      <c r="G117" s="52"/>
    </row>
    <row r="118" spans="1:7">
      <c r="A118" s="50"/>
      <c r="B118" s="62"/>
      <c r="C118" s="50"/>
      <c r="D118" s="86"/>
      <c r="E118" s="86"/>
      <c r="F118" s="52"/>
      <c r="G118" s="52"/>
    </row>
    <row r="119" spans="1:7" ht="13.5" thickBot="1">
      <c r="A119" s="87"/>
      <c r="B119" s="268"/>
      <c r="C119" s="87"/>
      <c r="D119" s="88"/>
      <c r="E119" s="88"/>
      <c r="F119" s="89"/>
      <c r="G119" s="90"/>
    </row>
    <row r="120" spans="1:7" ht="15">
      <c r="A120" s="394"/>
      <c r="B120" s="395"/>
      <c r="C120" s="395"/>
      <c r="D120" s="395"/>
      <c r="E120" s="395"/>
      <c r="F120" s="395"/>
      <c r="G120" s="15"/>
    </row>
    <row r="121" spans="1:7" ht="15">
      <c r="A121" s="384" t="s">
        <v>571</v>
      </c>
      <c r="B121" s="385"/>
      <c r="C121" s="385"/>
      <c r="D121" s="249"/>
      <c r="E121" s="16"/>
      <c r="F121" s="386"/>
      <c r="G121" s="387"/>
    </row>
    <row r="122" spans="1:7" ht="15">
      <c r="A122" s="17"/>
      <c r="B122" s="18"/>
      <c r="C122" s="18"/>
      <c r="D122" s="18"/>
      <c r="E122" s="18"/>
      <c r="F122" s="18"/>
      <c r="G122" s="19"/>
    </row>
    <row r="123" spans="1:7" ht="15">
      <c r="A123" s="388" t="s">
        <v>379</v>
      </c>
      <c r="B123" s="385"/>
      <c r="C123" s="385"/>
      <c r="D123" s="249"/>
      <c r="E123" s="16"/>
      <c r="F123" s="386"/>
      <c r="G123" s="387"/>
    </row>
    <row r="124" spans="1:7" ht="15">
      <c r="A124" s="17"/>
      <c r="B124" s="18"/>
      <c r="C124" s="18"/>
      <c r="D124" s="18"/>
      <c r="E124" s="18"/>
      <c r="F124" s="18"/>
      <c r="G124" s="19"/>
    </row>
    <row r="125" spans="1:7" ht="15">
      <c r="A125" s="388" t="s">
        <v>380</v>
      </c>
      <c r="B125" s="385"/>
      <c r="C125" s="385"/>
      <c r="D125" s="249"/>
      <c r="E125" s="16"/>
      <c r="F125" s="386"/>
      <c r="G125" s="387"/>
    </row>
    <row r="126" spans="1:7" ht="15.75" thickBot="1">
      <c r="A126" s="20"/>
      <c r="B126" s="21"/>
      <c r="C126" s="21"/>
      <c r="D126" s="21"/>
      <c r="E126" s="21"/>
      <c r="F126" s="21"/>
      <c r="G126" s="22"/>
    </row>
  </sheetData>
  <mergeCells count="11">
    <mergeCell ref="A8:G8"/>
    <mergeCell ref="A10:G10"/>
    <mergeCell ref="A11:G11"/>
    <mergeCell ref="A9:G9"/>
    <mergeCell ref="A120:F120"/>
    <mergeCell ref="A121:C121"/>
    <mergeCell ref="F121:G121"/>
    <mergeCell ref="A123:C123"/>
    <mergeCell ref="F123:G123"/>
    <mergeCell ref="A125:C125"/>
    <mergeCell ref="F125:G125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80" fitToHeight="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88"/>
  <sheetViews>
    <sheetView tabSelected="1" view="pageBreakPreview" topLeftCell="A530" zoomScaleSheetLayoutView="100" workbookViewId="0">
      <selection activeCell="M544" sqref="M544"/>
    </sheetView>
  </sheetViews>
  <sheetFormatPr baseColWidth="10" defaultColWidth="11.42578125" defaultRowHeight="12.75"/>
  <cols>
    <col min="1" max="1" width="8.7109375" customWidth="1"/>
    <col min="2" max="2" width="55.7109375" customWidth="1"/>
    <col min="3" max="3" width="8.7109375" style="1" customWidth="1"/>
    <col min="4" max="7" width="13.7109375" style="1" customWidth="1"/>
  </cols>
  <sheetData>
    <row r="1" spans="1:7" ht="39.950000000000003" customHeight="1">
      <c r="A1" s="23"/>
      <c r="B1" s="24"/>
      <c r="C1" s="25" t="s">
        <v>0</v>
      </c>
      <c r="D1" s="25"/>
      <c r="E1" s="26"/>
      <c r="F1" s="26"/>
      <c r="G1" s="26"/>
    </row>
    <row r="2" spans="1:7">
      <c r="A2" s="27"/>
      <c r="B2" s="28"/>
      <c r="C2" s="29" t="s">
        <v>1</v>
      </c>
      <c r="D2" s="29"/>
      <c r="E2" s="30"/>
      <c r="F2" s="30"/>
      <c r="G2" s="30"/>
    </row>
    <row r="3" spans="1:7" ht="13.5" customHeight="1">
      <c r="A3" s="23"/>
      <c r="B3" s="24"/>
      <c r="C3" s="31" t="s">
        <v>2</v>
      </c>
      <c r="D3" s="31"/>
      <c r="E3" s="32"/>
      <c r="F3" s="33"/>
      <c r="G3" s="33"/>
    </row>
    <row r="4" spans="1:7" ht="15" customHeight="1">
      <c r="A4" s="23"/>
      <c r="B4" s="24"/>
      <c r="C4" s="31" t="s">
        <v>607</v>
      </c>
      <c r="D4" s="31"/>
      <c r="E4" s="32"/>
      <c r="F4" s="33"/>
      <c r="G4" s="33"/>
    </row>
    <row r="5" spans="1:7" ht="16.5" customHeight="1">
      <c r="A5" s="23"/>
      <c r="B5" s="34"/>
      <c r="C5" s="35" t="s">
        <v>4</v>
      </c>
      <c r="D5" s="35"/>
      <c r="E5" s="36"/>
      <c r="F5" s="37"/>
      <c r="G5" s="37"/>
    </row>
    <row r="6" spans="1:7" ht="17.25" customHeight="1">
      <c r="A6" s="23"/>
      <c r="B6" s="34"/>
      <c r="C6" s="35" t="s">
        <v>5</v>
      </c>
      <c r="D6" s="35"/>
      <c r="E6" s="36"/>
      <c r="F6" s="37"/>
      <c r="G6" s="37"/>
    </row>
    <row r="7" spans="1:7" ht="19.5" customHeight="1">
      <c r="A7" s="23"/>
      <c r="B7" s="34"/>
      <c r="C7" s="36"/>
      <c r="D7" s="36"/>
      <c r="E7" s="36"/>
      <c r="F7" s="37"/>
      <c r="G7" s="37"/>
    </row>
    <row r="8" spans="1:7" ht="36.75" customHeight="1">
      <c r="A8" s="389" t="s">
        <v>6</v>
      </c>
      <c r="B8" s="390"/>
      <c r="C8" s="390"/>
      <c r="D8" s="390"/>
      <c r="E8" s="390"/>
      <c r="F8" s="390"/>
      <c r="G8" s="390"/>
    </row>
    <row r="9" spans="1:7" s="2" customFormat="1" ht="18.75">
      <c r="A9" s="393" t="s">
        <v>79</v>
      </c>
      <c r="B9" s="393"/>
      <c r="C9" s="393"/>
      <c r="D9" s="393"/>
      <c r="E9" s="393"/>
      <c r="F9" s="393"/>
      <c r="G9" s="393"/>
    </row>
    <row r="10" spans="1:7" s="2" customFormat="1" ht="15.75">
      <c r="A10" s="391" t="s">
        <v>7</v>
      </c>
      <c r="B10" s="391"/>
      <c r="C10" s="391"/>
      <c r="D10" s="391"/>
      <c r="E10" s="391"/>
      <c r="F10" s="391"/>
      <c r="G10" s="391"/>
    </row>
    <row r="11" spans="1:7" s="2" customFormat="1" ht="15.75">
      <c r="A11" s="392" t="s">
        <v>80</v>
      </c>
      <c r="B11" s="392"/>
      <c r="C11" s="392"/>
      <c r="D11" s="392"/>
      <c r="E11" s="392"/>
      <c r="F11" s="392"/>
      <c r="G11" s="392"/>
    </row>
    <row r="12" spans="1:7" s="2" customFormat="1" ht="15.75">
      <c r="A12" s="39"/>
      <c r="B12" s="39"/>
      <c r="C12" s="39"/>
      <c r="D12" s="39"/>
      <c r="E12" s="39"/>
      <c r="F12" s="39"/>
      <c r="G12" s="39"/>
    </row>
    <row r="13" spans="1:7" s="2" customFormat="1" ht="13.5" customHeight="1">
      <c r="A13" s="405" t="s">
        <v>9</v>
      </c>
      <c r="B13" s="406" t="s">
        <v>10</v>
      </c>
      <c r="C13" s="406" t="s">
        <v>11</v>
      </c>
      <c r="D13" s="417" t="s">
        <v>605</v>
      </c>
      <c r="E13" s="417" t="s">
        <v>606</v>
      </c>
      <c r="F13" s="407" t="s">
        <v>13</v>
      </c>
      <c r="G13" s="408" t="s">
        <v>14</v>
      </c>
    </row>
    <row r="14" spans="1:7" s="2" customFormat="1" ht="13.5" customHeight="1">
      <c r="A14" s="409"/>
      <c r="B14" s="410"/>
      <c r="C14" s="410"/>
      <c r="D14" s="418"/>
      <c r="E14" s="418"/>
      <c r="F14" s="411"/>
      <c r="G14" s="412"/>
    </row>
    <row r="15" spans="1:7" s="2" customFormat="1" ht="13.5" customHeight="1">
      <c r="A15" s="413"/>
      <c r="B15" s="414"/>
      <c r="C15" s="414"/>
      <c r="D15" s="419"/>
      <c r="E15" s="419"/>
      <c r="F15" s="415"/>
      <c r="G15" s="416"/>
    </row>
    <row r="16" spans="1:7" s="2" customFormat="1">
      <c r="A16" s="3"/>
      <c r="B16" s="255"/>
      <c r="C16" s="4"/>
      <c r="D16" s="4"/>
      <c r="E16" s="5"/>
      <c r="F16" s="6"/>
      <c r="G16" s="7"/>
    </row>
    <row r="17" spans="1:7">
      <c r="A17" s="309">
        <v>1</v>
      </c>
      <c r="B17" s="273" t="s">
        <v>81</v>
      </c>
      <c r="C17" s="8"/>
      <c r="D17" s="8"/>
      <c r="E17" s="9"/>
      <c r="F17" s="274"/>
      <c r="G17" s="310"/>
    </row>
    <row r="18" spans="1:7">
      <c r="A18" s="256"/>
      <c r="B18" s="353"/>
      <c r="C18" s="8"/>
      <c r="D18" s="8"/>
      <c r="E18" s="9"/>
      <c r="F18" s="274"/>
      <c r="G18" s="310"/>
    </row>
    <row r="19" spans="1:7">
      <c r="A19" s="256"/>
      <c r="B19" s="354" t="s">
        <v>82</v>
      </c>
      <c r="C19" s="10" t="s">
        <v>90</v>
      </c>
      <c r="D19" s="269">
        <v>1</v>
      </c>
      <c r="E19" s="270"/>
      <c r="F19" s="271">
        <v>0</v>
      </c>
      <c r="G19" s="310">
        <f>PRODUCT(E19,F19)</f>
        <v>0</v>
      </c>
    </row>
    <row r="20" spans="1:7">
      <c r="A20" s="256"/>
      <c r="B20" s="355" t="s">
        <v>83</v>
      </c>
      <c r="C20" s="10" t="s">
        <v>90</v>
      </c>
      <c r="D20" s="269">
        <v>1</v>
      </c>
      <c r="E20" s="270"/>
      <c r="F20" s="271">
        <v>0</v>
      </c>
      <c r="G20" s="310">
        <f t="shared" ref="G20:G22" si="0">PRODUCT(E20,F20)</f>
        <v>0</v>
      </c>
    </row>
    <row r="21" spans="1:7">
      <c r="A21" s="256"/>
      <c r="B21" s="355" t="s">
        <v>84</v>
      </c>
      <c r="C21" s="10" t="s">
        <v>90</v>
      </c>
      <c r="D21" s="269">
        <v>1</v>
      </c>
      <c r="E21" s="270"/>
      <c r="F21" s="271">
        <v>0</v>
      </c>
      <c r="G21" s="310">
        <f t="shared" si="0"/>
        <v>0</v>
      </c>
    </row>
    <row r="22" spans="1:7">
      <c r="A22" s="256"/>
      <c r="B22" s="355" t="s">
        <v>85</v>
      </c>
      <c r="C22" s="10" t="s">
        <v>90</v>
      </c>
      <c r="D22" s="269">
        <v>1</v>
      </c>
      <c r="E22" s="270"/>
      <c r="F22" s="271">
        <v>0</v>
      </c>
      <c r="G22" s="310">
        <f t="shared" si="0"/>
        <v>0</v>
      </c>
    </row>
    <row r="23" spans="1:7">
      <c r="A23" s="256"/>
      <c r="B23" s="355" t="s">
        <v>86</v>
      </c>
      <c r="C23" s="10" t="s">
        <v>90</v>
      </c>
      <c r="D23" s="269">
        <v>1</v>
      </c>
      <c r="E23" s="270"/>
      <c r="F23" s="271">
        <v>0</v>
      </c>
      <c r="G23" s="310">
        <f>PRODUCT(E23,F23)</f>
        <v>0</v>
      </c>
    </row>
    <row r="24" spans="1:7">
      <c r="A24" s="256"/>
      <c r="B24" s="352" t="s">
        <v>577</v>
      </c>
      <c r="C24" s="54" t="s">
        <v>90</v>
      </c>
      <c r="D24" s="56">
        <v>1</v>
      </c>
      <c r="E24" s="271"/>
      <c r="F24" s="271">
        <v>0</v>
      </c>
      <c r="G24" s="310">
        <f>PRODUCT(E24,F24)</f>
        <v>0</v>
      </c>
    </row>
    <row r="25" spans="1:7">
      <c r="A25" s="256"/>
      <c r="B25" s="420"/>
      <c r="C25" s="54"/>
      <c r="D25" s="56"/>
      <c r="E25" s="253"/>
      <c r="F25" s="253"/>
      <c r="G25" s="310"/>
    </row>
    <row r="26" spans="1:7">
      <c r="A26" s="256"/>
      <c r="B26" s="355"/>
      <c r="C26" s="252"/>
      <c r="D26" s="252"/>
      <c r="E26" s="252"/>
      <c r="F26" s="253"/>
      <c r="G26" s="254"/>
    </row>
    <row r="27" spans="1:7">
      <c r="A27" s="256"/>
      <c r="B27" s="257" t="s">
        <v>579</v>
      </c>
      <c r="C27" s="311"/>
      <c r="D27" s="311"/>
      <c r="E27" s="312"/>
      <c r="F27" s="272"/>
      <c r="G27" s="313">
        <f>SUM(G19:G24)</f>
        <v>0</v>
      </c>
    </row>
    <row r="28" spans="1:7">
      <c r="A28" s="256"/>
      <c r="B28" s="356"/>
      <c r="C28" s="8"/>
      <c r="D28" s="8"/>
      <c r="E28" s="9"/>
      <c r="F28" s="259"/>
      <c r="G28" s="310"/>
    </row>
    <row r="29" spans="1:7">
      <c r="A29" s="256"/>
      <c r="B29" s="356"/>
      <c r="C29" s="8"/>
      <c r="D29" s="8"/>
      <c r="E29" s="9"/>
      <c r="F29" s="259"/>
      <c r="G29" s="310"/>
    </row>
    <row r="30" spans="1:7">
      <c r="A30" s="309">
        <v>4</v>
      </c>
      <c r="B30" s="314" t="s">
        <v>87</v>
      </c>
      <c r="C30" s="8"/>
      <c r="D30" s="8"/>
      <c r="E30" s="9"/>
      <c r="F30" s="259"/>
      <c r="G30" s="310"/>
    </row>
    <row r="31" spans="1:7">
      <c r="A31" s="256"/>
      <c r="B31" s="357"/>
      <c r="C31" s="8"/>
      <c r="D31" s="8"/>
      <c r="E31" s="9"/>
      <c r="F31" s="259"/>
      <c r="G31" s="310"/>
    </row>
    <row r="32" spans="1:7">
      <c r="A32" s="256" t="s">
        <v>39</v>
      </c>
      <c r="B32" s="358" t="s">
        <v>88</v>
      </c>
      <c r="C32" s="8"/>
      <c r="D32" s="8"/>
      <c r="E32" s="9"/>
      <c r="F32" s="259"/>
      <c r="G32" s="310"/>
    </row>
    <row r="33" spans="1:7">
      <c r="A33" s="256"/>
      <c r="B33" s="357" t="s">
        <v>89</v>
      </c>
      <c r="C33" s="10" t="s">
        <v>90</v>
      </c>
      <c r="D33" s="269">
        <v>1</v>
      </c>
      <c r="E33" s="9"/>
      <c r="F33" s="274">
        <v>0</v>
      </c>
      <c r="G33" s="310">
        <f>PRODUCT(E33,F33)</f>
        <v>0</v>
      </c>
    </row>
    <row r="34" spans="1:7">
      <c r="A34" s="256"/>
      <c r="B34" s="359" t="s">
        <v>91</v>
      </c>
      <c r="C34" s="10" t="s">
        <v>90</v>
      </c>
      <c r="D34" s="269">
        <v>1</v>
      </c>
      <c r="E34" s="9"/>
      <c r="F34" s="274">
        <v>0</v>
      </c>
      <c r="G34" s="310">
        <f t="shared" ref="G34:G39" si="1">PRODUCT(E34,F34)</f>
        <v>0</v>
      </c>
    </row>
    <row r="35" spans="1:7">
      <c r="A35" s="256"/>
      <c r="B35" s="359" t="s">
        <v>529</v>
      </c>
      <c r="C35" s="10" t="s">
        <v>90</v>
      </c>
      <c r="D35" s="269">
        <v>1</v>
      </c>
      <c r="E35" s="9"/>
      <c r="F35" s="274">
        <v>0</v>
      </c>
      <c r="G35" s="310">
        <f t="shared" si="1"/>
        <v>0</v>
      </c>
    </row>
    <row r="36" spans="1:7">
      <c r="A36" s="256"/>
      <c r="B36" s="359" t="s">
        <v>92</v>
      </c>
      <c r="C36" s="10" t="s">
        <v>90</v>
      </c>
      <c r="D36" s="269">
        <v>1</v>
      </c>
      <c r="E36" s="9"/>
      <c r="F36" s="274">
        <v>0</v>
      </c>
      <c r="G36" s="310">
        <f t="shared" si="1"/>
        <v>0</v>
      </c>
    </row>
    <row r="37" spans="1:7">
      <c r="A37" s="256"/>
      <c r="B37" s="359" t="s">
        <v>93</v>
      </c>
      <c r="C37" s="10" t="s">
        <v>90</v>
      </c>
      <c r="D37" s="269">
        <v>1</v>
      </c>
      <c r="E37" s="9"/>
      <c r="F37" s="274">
        <v>0</v>
      </c>
      <c r="G37" s="310">
        <f t="shared" si="1"/>
        <v>0</v>
      </c>
    </row>
    <row r="38" spans="1:7">
      <c r="A38" s="256"/>
      <c r="B38" s="359" t="s">
        <v>94</v>
      </c>
      <c r="C38" s="10" t="s">
        <v>90</v>
      </c>
      <c r="D38" s="269">
        <v>1</v>
      </c>
      <c r="E38" s="9"/>
      <c r="F38" s="274">
        <v>0</v>
      </c>
      <c r="G38" s="310">
        <f t="shared" si="1"/>
        <v>0</v>
      </c>
    </row>
    <row r="39" spans="1:7">
      <c r="A39" s="256"/>
      <c r="B39" s="359" t="s">
        <v>95</v>
      </c>
      <c r="C39" s="10" t="s">
        <v>90</v>
      </c>
      <c r="D39" s="269">
        <v>1</v>
      </c>
      <c r="E39" s="9"/>
      <c r="F39" s="274">
        <v>0</v>
      </c>
      <c r="G39" s="310">
        <f t="shared" si="1"/>
        <v>0</v>
      </c>
    </row>
    <row r="40" spans="1:7">
      <c r="A40" s="256"/>
      <c r="B40" s="359" t="s">
        <v>96</v>
      </c>
      <c r="C40" s="10" t="s">
        <v>90</v>
      </c>
      <c r="D40" s="269">
        <v>1</v>
      </c>
      <c r="E40" s="9"/>
      <c r="F40" s="274">
        <v>0</v>
      </c>
      <c r="G40" s="310">
        <f>PRODUCT(E40,F40)</f>
        <v>0</v>
      </c>
    </row>
    <row r="41" spans="1:7">
      <c r="A41" s="256"/>
      <c r="B41" s="359"/>
      <c r="C41" s="10"/>
      <c r="D41" s="8"/>
      <c r="E41" s="9"/>
      <c r="F41" s="274"/>
      <c r="G41" s="310"/>
    </row>
    <row r="42" spans="1:7">
      <c r="A42" s="256"/>
      <c r="B42" s="276" t="s">
        <v>97</v>
      </c>
      <c r="C42" s="315"/>
      <c r="D42" s="315"/>
      <c r="E42" s="316"/>
      <c r="F42" s="317"/>
      <c r="G42" s="318">
        <f>SUM(G33:G40)</f>
        <v>0</v>
      </c>
    </row>
    <row r="43" spans="1:7">
      <c r="A43" s="256"/>
      <c r="B43" s="359"/>
      <c r="C43" s="8"/>
      <c r="D43" s="8"/>
      <c r="E43" s="9"/>
      <c r="F43" s="274"/>
      <c r="G43" s="310"/>
    </row>
    <row r="44" spans="1:7">
      <c r="A44" s="256" t="s">
        <v>98</v>
      </c>
      <c r="B44" s="360" t="s">
        <v>99</v>
      </c>
      <c r="C44" s="8"/>
      <c r="D44" s="8"/>
      <c r="E44" s="9"/>
      <c r="F44" s="274"/>
      <c r="G44" s="310"/>
    </row>
    <row r="45" spans="1:7">
      <c r="A45" s="256"/>
      <c r="B45" s="361" t="s">
        <v>100</v>
      </c>
      <c r="C45" s="10" t="s">
        <v>90</v>
      </c>
      <c r="D45" s="269">
        <v>1</v>
      </c>
      <c r="E45" s="9"/>
      <c r="F45" s="274">
        <v>0</v>
      </c>
      <c r="G45" s="310">
        <f>PRODUCT(E45,F45)</f>
        <v>0</v>
      </c>
    </row>
    <row r="46" spans="1:7">
      <c r="A46" s="256"/>
      <c r="B46" s="361" t="s">
        <v>101</v>
      </c>
      <c r="C46" s="10" t="s">
        <v>90</v>
      </c>
      <c r="D46" s="269">
        <v>1</v>
      </c>
      <c r="E46" s="9"/>
      <c r="F46" s="274">
        <v>0</v>
      </c>
      <c r="G46" s="310">
        <f t="shared" ref="G46:G54" si="2">PRODUCT(E46,F46)</f>
        <v>0</v>
      </c>
    </row>
    <row r="47" spans="1:7" ht="25.5">
      <c r="A47" s="319"/>
      <c r="B47" s="361" t="s">
        <v>102</v>
      </c>
      <c r="C47" s="10" t="s">
        <v>90</v>
      </c>
      <c r="D47" s="269">
        <v>1</v>
      </c>
      <c r="E47" s="11"/>
      <c r="F47" s="274">
        <v>0</v>
      </c>
      <c r="G47" s="310">
        <f t="shared" si="2"/>
        <v>0</v>
      </c>
    </row>
    <row r="48" spans="1:7">
      <c r="A48" s="256"/>
      <c r="B48" s="361" t="s">
        <v>103</v>
      </c>
      <c r="C48" s="10" t="s">
        <v>90</v>
      </c>
      <c r="D48" s="269">
        <v>1</v>
      </c>
      <c r="E48" s="9"/>
      <c r="F48" s="274">
        <v>0</v>
      </c>
      <c r="G48" s="310">
        <f t="shared" si="2"/>
        <v>0</v>
      </c>
    </row>
    <row r="49" spans="1:7">
      <c r="A49" s="256"/>
      <c r="B49" s="361" t="s">
        <v>104</v>
      </c>
      <c r="C49" s="10" t="s">
        <v>90</v>
      </c>
      <c r="D49" s="269">
        <v>1</v>
      </c>
      <c r="E49" s="9"/>
      <c r="F49" s="274">
        <v>0</v>
      </c>
      <c r="G49" s="310">
        <f>PRODUCT(E49,F49)</f>
        <v>0</v>
      </c>
    </row>
    <row r="50" spans="1:7">
      <c r="A50" s="256"/>
      <c r="B50" s="362"/>
      <c r="C50" s="8"/>
      <c r="D50" s="8"/>
      <c r="E50" s="8"/>
      <c r="F50" s="275"/>
      <c r="G50" s="320"/>
    </row>
    <row r="51" spans="1:7" ht="25.5">
      <c r="A51" s="256"/>
      <c r="B51" s="363" t="s">
        <v>530</v>
      </c>
      <c r="C51" s="8"/>
      <c r="D51" s="8"/>
      <c r="E51" s="9"/>
      <c r="F51" s="274"/>
      <c r="G51" s="310"/>
    </row>
    <row r="52" spans="1:7">
      <c r="A52" s="256"/>
      <c r="B52" s="364" t="s">
        <v>531</v>
      </c>
      <c r="C52" s="10" t="s">
        <v>90</v>
      </c>
      <c r="D52" s="269">
        <v>1</v>
      </c>
      <c r="E52" s="9"/>
      <c r="F52" s="274">
        <v>0</v>
      </c>
      <c r="G52" s="310">
        <f t="shared" si="2"/>
        <v>0</v>
      </c>
    </row>
    <row r="53" spans="1:7">
      <c r="A53" s="256"/>
      <c r="B53" s="364" t="s">
        <v>105</v>
      </c>
      <c r="C53" s="10" t="s">
        <v>90</v>
      </c>
      <c r="D53" s="269">
        <v>1</v>
      </c>
      <c r="E53" s="9"/>
      <c r="F53" s="274">
        <v>0</v>
      </c>
      <c r="G53" s="310">
        <f t="shared" si="2"/>
        <v>0</v>
      </c>
    </row>
    <row r="54" spans="1:7">
      <c r="A54" s="256"/>
      <c r="B54" s="364" t="s">
        <v>106</v>
      </c>
      <c r="C54" s="10" t="s">
        <v>90</v>
      </c>
      <c r="D54" s="269">
        <v>1</v>
      </c>
      <c r="E54" s="9"/>
      <c r="F54" s="274">
        <v>0</v>
      </c>
      <c r="G54" s="310">
        <f t="shared" si="2"/>
        <v>0</v>
      </c>
    </row>
    <row r="55" spans="1:7">
      <c r="A55" s="256"/>
      <c r="B55" s="364" t="s">
        <v>107</v>
      </c>
      <c r="C55" s="10" t="s">
        <v>90</v>
      </c>
      <c r="D55" s="269">
        <v>1</v>
      </c>
      <c r="E55" s="9"/>
      <c r="F55" s="274">
        <v>0</v>
      </c>
      <c r="G55" s="310">
        <f>PRODUCT(E55,F55)</f>
        <v>0</v>
      </c>
    </row>
    <row r="56" spans="1:7">
      <c r="A56" s="256"/>
      <c r="B56" s="364"/>
      <c r="C56" s="8"/>
      <c r="D56" s="8"/>
      <c r="E56" s="9"/>
      <c r="F56" s="274"/>
      <c r="G56" s="310"/>
    </row>
    <row r="57" spans="1:7">
      <c r="A57" s="256"/>
      <c r="B57" s="276" t="s">
        <v>108</v>
      </c>
      <c r="C57" s="315"/>
      <c r="D57" s="315"/>
      <c r="E57" s="316"/>
      <c r="F57" s="317"/>
      <c r="G57" s="318">
        <f>SUM(G45:G55)</f>
        <v>0</v>
      </c>
    </row>
    <row r="58" spans="1:7">
      <c r="A58" s="256"/>
      <c r="B58" s="364"/>
      <c r="C58" s="8"/>
      <c r="D58" s="8"/>
      <c r="E58" s="9"/>
      <c r="F58" s="274"/>
      <c r="G58" s="310"/>
    </row>
    <row r="59" spans="1:7">
      <c r="A59" s="256" t="s">
        <v>109</v>
      </c>
      <c r="B59" s="365" t="s">
        <v>110</v>
      </c>
      <c r="C59" s="8"/>
      <c r="D59" s="8"/>
      <c r="E59" s="9"/>
      <c r="F59" s="274"/>
      <c r="G59" s="310"/>
    </row>
    <row r="60" spans="1:7">
      <c r="A60" s="256"/>
      <c r="B60" s="364" t="s">
        <v>111</v>
      </c>
      <c r="C60" s="8" t="s">
        <v>90</v>
      </c>
      <c r="D60" s="269">
        <v>1</v>
      </c>
      <c r="E60" s="9"/>
      <c r="F60" s="274">
        <v>0</v>
      </c>
      <c r="G60" s="310">
        <f t="shared" ref="G60:G64" si="3">PRODUCT(E60,F60)</f>
        <v>0</v>
      </c>
    </row>
    <row r="61" spans="1:7">
      <c r="A61" s="256"/>
      <c r="B61" s="364" t="s">
        <v>112</v>
      </c>
      <c r="C61" s="8" t="s">
        <v>90</v>
      </c>
      <c r="D61" s="269">
        <v>1</v>
      </c>
      <c r="E61" s="9"/>
      <c r="F61" s="274">
        <v>0</v>
      </c>
      <c r="G61" s="310">
        <f>PRODUCT(E61,F61)</f>
        <v>0</v>
      </c>
    </row>
    <row r="62" spans="1:7">
      <c r="A62" s="256"/>
      <c r="B62" s="364" t="s">
        <v>113</v>
      </c>
      <c r="C62" s="8" t="s">
        <v>90</v>
      </c>
      <c r="D62" s="269">
        <v>1</v>
      </c>
      <c r="E62" s="9"/>
      <c r="F62" s="274">
        <v>0</v>
      </c>
      <c r="G62" s="310">
        <f>PRODUCT(E62,F62)</f>
        <v>0</v>
      </c>
    </row>
    <row r="63" spans="1:7">
      <c r="A63" s="256"/>
      <c r="B63" s="364" t="s">
        <v>114</v>
      </c>
      <c r="C63" s="8" t="s">
        <v>115</v>
      </c>
      <c r="D63" s="269">
        <v>2560</v>
      </c>
      <c r="E63" s="9"/>
      <c r="F63" s="274">
        <v>0</v>
      </c>
      <c r="G63" s="310">
        <f>PRODUCT(E63,F63)</f>
        <v>0</v>
      </c>
    </row>
    <row r="64" spans="1:7">
      <c r="A64" s="256"/>
      <c r="B64" s="364" t="s">
        <v>116</v>
      </c>
      <c r="C64" s="8" t="s">
        <v>90</v>
      </c>
      <c r="D64" s="269">
        <v>1</v>
      </c>
      <c r="E64" s="9"/>
      <c r="F64" s="274">
        <v>0</v>
      </c>
      <c r="G64" s="310">
        <f t="shared" si="3"/>
        <v>0</v>
      </c>
    </row>
    <row r="65" spans="1:7">
      <c r="A65" s="256"/>
      <c r="B65" s="364"/>
      <c r="C65" s="8"/>
      <c r="D65" s="9"/>
      <c r="E65" s="9"/>
      <c r="F65" s="274"/>
      <c r="G65" s="310"/>
    </row>
    <row r="66" spans="1:7">
      <c r="A66" s="256"/>
      <c r="B66" s="276" t="s">
        <v>117</v>
      </c>
      <c r="C66" s="315"/>
      <c r="D66" s="315"/>
      <c r="E66" s="316"/>
      <c r="F66" s="317"/>
      <c r="G66" s="318">
        <f>SUM(G60:G64)</f>
        <v>0</v>
      </c>
    </row>
    <row r="67" spans="1:7">
      <c r="A67" s="256"/>
      <c r="B67" s="364"/>
      <c r="C67" s="8"/>
      <c r="D67" s="8"/>
      <c r="E67" s="9"/>
      <c r="F67" s="274"/>
      <c r="G67" s="310"/>
    </row>
    <row r="68" spans="1:7">
      <c r="A68" s="256" t="s">
        <v>118</v>
      </c>
      <c r="B68" s="365" t="s">
        <v>119</v>
      </c>
      <c r="C68" s="8"/>
      <c r="D68" s="8"/>
      <c r="E68" s="9"/>
      <c r="F68" s="274"/>
      <c r="G68" s="310"/>
    </row>
    <row r="69" spans="1:7">
      <c r="A69" s="256"/>
      <c r="B69" s="366"/>
      <c r="C69" s="8"/>
      <c r="D69" s="8"/>
      <c r="E69" s="9"/>
      <c r="F69" s="274"/>
      <c r="G69" s="310"/>
    </row>
    <row r="70" spans="1:7">
      <c r="A70" s="260" t="s">
        <v>120</v>
      </c>
      <c r="B70" s="367" t="s">
        <v>121</v>
      </c>
      <c r="C70" s="8"/>
      <c r="D70" s="8"/>
      <c r="E70" s="9"/>
      <c r="F70" s="274"/>
      <c r="G70" s="310"/>
    </row>
    <row r="71" spans="1:7">
      <c r="A71" s="256"/>
      <c r="B71" s="364" t="s">
        <v>122</v>
      </c>
      <c r="C71" s="8" t="s">
        <v>90</v>
      </c>
      <c r="D71" s="269">
        <v>1</v>
      </c>
      <c r="E71" s="9"/>
      <c r="F71" s="274">
        <v>0</v>
      </c>
      <c r="G71" s="310">
        <f t="shared" ref="G71:G80" si="4">PRODUCT(E71,F71)</f>
        <v>0</v>
      </c>
    </row>
    <row r="72" spans="1:7" ht="25.5">
      <c r="A72" s="256"/>
      <c r="B72" s="368" t="s">
        <v>123</v>
      </c>
      <c r="C72" s="8" t="s">
        <v>90</v>
      </c>
      <c r="D72" s="269">
        <v>1</v>
      </c>
      <c r="E72" s="9"/>
      <c r="F72" s="274">
        <v>0</v>
      </c>
      <c r="G72" s="310">
        <f>PRODUCT(E72,F72)</f>
        <v>0</v>
      </c>
    </row>
    <row r="73" spans="1:7">
      <c r="A73" s="256"/>
      <c r="B73" s="364" t="s">
        <v>124</v>
      </c>
      <c r="C73" s="8" t="s">
        <v>90</v>
      </c>
      <c r="D73" s="269">
        <v>1</v>
      </c>
      <c r="E73" s="9"/>
      <c r="F73" s="274">
        <v>0</v>
      </c>
      <c r="G73" s="310">
        <f t="shared" si="4"/>
        <v>0</v>
      </c>
    </row>
    <row r="74" spans="1:7">
      <c r="A74" s="256"/>
      <c r="B74" s="364" t="s">
        <v>116</v>
      </c>
      <c r="C74" s="8" t="s">
        <v>90</v>
      </c>
      <c r="D74" s="269">
        <v>1</v>
      </c>
      <c r="E74" s="9"/>
      <c r="F74" s="274">
        <v>0</v>
      </c>
      <c r="G74" s="310">
        <f t="shared" si="4"/>
        <v>0</v>
      </c>
    </row>
    <row r="75" spans="1:7">
      <c r="A75" s="256"/>
      <c r="B75" s="369"/>
      <c r="C75" s="8"/>
      <c r="D75" s="8"/>
      <c r="E75" s="9"/>
      <c r="F75" s="274"/>
      <c r="G75" s="310"/>
    </row>
    <row r="76" spans="1:7">
      <c r="A76" s="256"/>
      <c r="B76" s="369"/>
      <c r="C76" s="8"/>
      <c r="D76" s="8"/>
      <c r="E76" s="9"/>
      <c r="F76" s="274"/>
      <c r="G76" s="310"/>
    </row>
    <row r="77" spans="1:7">
      <c r="A77" s="256"/>
      <c r="B77" s="369"/>
      <c r="C77" s="8"/>
      <c r="D77" s="8"/>
      <c r="E77" s="9"/>
      <c r="F77" s="274"/>
      <c r="G77" s="310"/>
    </row>
    <row r="78" spans="1:7">
      <c r="A78" s="260" t="s">
        <v>125</v>
      </c>
      <c r="B78" s="367" t="s">
        <v>126</v>
      </c>
      <c r="C78" s="8"/>
      <c r="D78" s="8"/>
      <c r="E78" s="9"/>
      <c r="F78" s="274"/>
      <c r="G78" s="310"/>
    </row>
    <row r="79" spans="1:7">
      <c r="A79" s="256"/>
      <c r="B79" s="364" t="s">
        <v>127</v>
      </c>
      <c r="C79" s="8" t="s">
        <v>90</v>
      </c>
      <c r="D79" s="269">
        <v>1</v>
      </c>
      <c r="E79" s="9"/>
      <c r="F79" s="274">
        <v>0</v>
      </c>
      <c r="G79" s="310">
        <f>PRODUCT(E79,F79)</f>
        <v>0</v>
      </c>
    </row>
    <row r="80" spans="1:7" ht="25.5">
      <c r="A80" s="256"/>
      <c r="B80" s="368" t="s">
        <v>123</v>
      </c>
      <c r="C80" s="8" t="s">
        <v>90</v>
      </c>
      <c r="D80" s="269">
        <v>1</v>
      </c>
      <c r="E80" s="9"/>
      <c r="F80" s="274">
        <v>0</v>
      </c>
      <c r="G80" s="310">
        <f t="shared" si="4"/>
        <v>0</v>
      </c>
    </row>
    <row r="81" spans="1:7">
      <c r="A81" s="256"/>
      <c r="B81" s="364" t="s">
        <v>124</v>
      </c>
      <c r="C81" s="8" t="s">
        <v>90</v>
      </c>
      <c r="D81" s="269">
        <v>1</v>
      </c>
      <c r="E81" s="9"/>
      <c r="F81" s="274">
        <v>0</v>
      </c>
      <c r="G81" s="310">
        <f>PRODUCT(E81,F81)</f>
        <v>0</v>
      </c>
    </row>
    <row r="82" spans="1:7">
      <c r="A82" s="256"/>
      <c r="B82" s="364" t="s">
        <v>116</v>
      </c>
      <c r="C82" s="8" t="s">
        <v>90</v>
      </c>
      <c r="D82" s="269">
        <v>1</v>
      </c>
      <c r="E82" s="9"/>
      <c r="F82" s="274">
        <v>0</v>
      </c>
      <c r="G82" s="310">
        <f>PRODUCT(E82,F82)</f>
        <v>0</v>
      </c>
    </row>
    <row r="83" spans="1:7">
      <c r="A83" s="256"/>
      <c r="B83" s="364"/>
      <c r="C83" s="8"/>
      <c r="D83" s="8"/>
      <c r="E83" s="9"/>
      <c r="F83" s="274"/>
      <c r="G83" s="310"/>
    </row>
    <row r="84" spans="1:7">
      <c r="A84" s="256"/>
      <c r="B84" s="276" t="s">
        <v>128</v>
      </c>
      <c r="C84" s="315"/>
      <c r="D84" s="315"/>
      <c r="E84" s="316"/>
      <c r="F84" s="317"/>
      <c r="G84" s="318">
        <f>SUM(G71:G82)</f>
        <v>0</v>
      </c>
    </row>
    <row r="85" spans="1:7">
      <c r="A85" s="256"/>
      <c r="B85" s="364"/>
      <c r="C85" s="8"/>
      <c r="D85" s="8"/>
      <c r="E85" s="9"/>
      <c r="F85" s="274"/>
      <c r="G85" s="310"/>
    </row>
    <row r="86" spans="1:7">
      <c r="A86" s="256" t="s">
        <v>129</v>
      </c>
      <c r="B86" s="365" t="s">
        <v>130</v>
      </c>
      <c r="C86" s="8"/>
      <c r="D86" s="8"/>
      <c r="E86" s="9"/>
      <c r="F86" s="274"/>
      <c r="G86" s="310"/>
    </row>
    <row r="87" spans="1:7">
      <c r="A87" s="256"/>
      <c r="B87" s="364" t="s">
        <v>488</v>
      </c>
      <c r="C87" s="8" t="s">
        <v>51</v>
      </c>
      <c r="D87" s="9">
        <v>6</v>
      </c>
      <c r="E87" s="9"/>
      <c r="F87" s="274">
        <v>0</v>
      </c>
      <c r="G87" s="310">
        <f t="shared" ref="G87:G95" si="5">PRODUCT(E87,F87)</f>
        <v>0</v>
      </c>
    </row>
    <row r="88" spans="1:7">
      <c r="A88" s="256"/>
      <c r="B88" s="364" t="s">
        <v>131</v>
      </c>
      <c r="C88" s="8" t="s">
        <v>90</v>
      </c>
      <c r="D88" s="269">
        <v>1</v>
      </c>
      <c r="E88" s="9"/>
      <c r="F88" s="274">
        <v>0</v>
      </c>
      <c r="G88" s="310">
        <f>PRODUCT(E88,F88)</f>
        <v>0</v>
      </c>
    </row>
    <row r="89" spans="1:7">
      <c r="A89" s="256"/>
      <c r="B89" s="364" t="s">
        <v>132</v>
      </c>
      <c r="C89" s="8" t="s">
        <v>51</v>
      </c>
      <c r="D89" s="9">
        <v>11</v>
      </c>
      <c r="E89" s="9"/>
      <c r="F89" s="274">
        <v>0</v>
      </c>
      <c r="G89" s="310">
        <f t="shared" si="5"/>
        <v>0</v>
      </c>
    </row>
    <row r="90" spans="1:7">
      <c r="A90" s="256"/>
      <c r="B90" s="364" t="s">
        <v>133</v>
      </c>
      <c r="C90" s="8" t="s">
        <v>51</v>
      </c>
      <c r="D90" s="9">
        <v>7</v>
      </c>
      <c r="E90" s="9"/>
      <c r="F90" s="274">
        <v>0</v>
      </c>
      <c r="G90" s="310">
        <f t="shared" si="5"/>
        <v>0</v>
      </c>
    </row>
    <row r="91" spans="1:7" ht="25.5">
      <c r="A91" s="256"/>
      <c r="B91" s="368" t="s">
        <v>134</v>
      </c>
      <c r="C91" s="8" t="s">
        <v>90</v>
      </c>
      <c r="D91" s="269">
        <v>1</v>
      </c>
      <c r="E91" s="9"/>
      <c r="F91" s="274">
        <v>0</v>
      </c>
      <c r="G91" s="310">
        <f t="shared" si="5"/>
        <v>0</v>
      </c>
    </row>
    <row r="92" spans="1:7">
      <c r="A92" s="256"/>
      <c r="B92" s="364" t="s">
        <v>135</v>
      </c>
      <c r="C92" s="8" t="s">
        <v>90</v>
      </c>
      <c r="D92" s="269">
        <v>1</v>
      </c>
      <c r="E92" s="9"/>
      <c r="F92" s="274">
        <v>0</v>
      </c>
      <c r="G92" s="310">
        <f t="shared" si="5"/>
        <v>0</v>
      </c>
    </row>
    <row r="93" spans="1:7">
      <c r="A93" s="256"/>
      <c r="B93" s="364" t="s">
        <v>136</v>
      </c>
      <c r="C93" s="8" t="s">
        <v>115</v>
      </c>
      <c r="D93" s="9">
        <v>300</v>
      </c>
      <c r="E93" s="9"/>
      <c r="F93" s="274">
        <v>0</v>
      </c>
      <c r="G93" s="310">
        <f t="shared" si="5"/>
        <v>0</v>
      </c>
    </row>
    <row r="94" spans="1:7">
      <c r="A94" s="256"/>
      <c r="B94" s="364" t="s">
        <v>137</v>
      </c>
      <c r="C94" s="8" t="s">
        <v>90</v>
      </c>
      <c r="D94" s="269">
        <v>1</v>
      </c>
      <c r="E94" s="9"/>
      <c r="F94" s="274">
        <v>0</v>
      </c>
      <c r="G94" s="310">
        <f>PRODUCT(E94,F94)</f>
        <v>0</v>
      </c>
    </row>
    <row r="95" spans="1:7">
      <c r="A95" s="256"/>
      <c r="B95" s="364" t="s">
        <v>116</v>
      </c>
      <c r="C95" s="8" t="s">
        <v>90</v>
      </c>
      <c r="D95" s="269">
        <v>1</v>
      </c>
      <c r="E95" s="9"/>
      <c r="F95" s="274">
        <v>0</v>
      </c>
      <c r="G95" s="310">
        <f t="shared" si="5"/>
        <v>0</v>
      </c>
    </row>
    <row r="96" spans="1:7">
      <c r="A96" s="256"/>
      <c r="B96" s="364"/>
      <c r="C96" s="8"/>
      <c r="D96" s="8"/>
      <c r="E96" s="9"/>
      <c r="F96" s="274"/>
      <c r="G96" s="310"/>
    </row>
    <row r="97" spans="1:7">
      <c r="A97" s="256"/>
      <c r="B97" s="276" t="s">
        <v>138</v>
      </c>
      <c r="C97" s="315"/>
      <c r="D97" s="315"/>
      <c r="E97" s="316"/>
      <c r="F97" s="317"/>
      <c r="G97" s="318">
        <f>SUM(G87:G95)</f>
        <v>0</v>
      </c>
    </row>
    <row r="98" spans="1:7">
      <c r="A98" s="256"/>
      <c r="B98" s="364"/>
      <c r="C98" s="8"/>
      <c r="D98" s="8"/>
      <c r="E98" s="9"/>
      <c r="F98" s="274"/>
      <c r="G98" s="310"/>
    </row>
    <row r="99" spans="1:7">
      <c r="A99" s="256" t="s">
        <v>139</v>
      </c>
      <c r="B99" s="365" t="s">
        <v>140</v>
      </c>
      <c r="C99" s="8"/>
      <c r="D99" s="8"/>
      <c r="E99" s="9"/>
      <c r="F99" s="274"/>
      <c r="G99" s="310"/>
    </row>
    <row r="100" spans="1:7">
      <c r="A100" s="256"/>
      <c r="B100" s="364"/>
      <c r="C100" s="8"/>
      <c r="D100" s="8"/>
      <c r="E100" s="9"/>
      <c r="F100" s="274"/>
      <c r="G100" s="310"/>
    </row>
    <row r="101" spans="1:7">
      <c r="A101" s="260" t="s">
        <v>141</v>
      </c>
      <c r="B101" s="367" t="s">
        <v>142</v>
      </c>
      <c r="C101" s="8"/>
      <c r="D101" s="8"/>
      <c r="E101" s="9"/>
      <c r="F101" s="274"/>
      <c r="G101" s="310"/>
    </row>
    <row r="102" spans="1:7">
      <c r="A102" s="256"/>
      <c r="B102" s="364" t="s">
        <v>143</v>
      </c>
      <c r="C102" s="8"/>
      <c r="D102" s="8"/>
      <c r="E102" s="9"/>
      <c r="F102" s="274"/>
      <c r="G102" s="310"/>
    </row>
    <row r="103" spans="1:7">
      <c r="A103" s="256"/>
      <c r="B103" s="364" t="s">
        <v>532</v>
      </c>
      <c r="C103" s="8" t="s">
        <v>115</v>
      </c>
      <c r="D103" s="9">
        <v>1280</v>
      </c>
      <c r="E103" s="9"/>
      <c r="F103" s="274">
        <v>0</v>
      </c>
      <c r="G103" s="310">
        <f t="shared" ref="G103:G123" si="6">PRODUCT(E103,F103)</f>
        <v>0</v>
      </c>
    </row>
    <row r="104" spans="1:7">
      <c r="A104" s="256"/>
      <c r="B104" s="364" t="s">
        <v>533</v>
      </c>
      <c r="C104" s="8" t="s">
        <v>115</v>
      </c>
      <c r="D104" s="9">
        <v>1280</v>
      </c>
      <c r="E104" s="9"/>
      <c r="F104" s="274">
        <v>0</v>
      </c>
      <c r="G104" s="310">
        <f t="shared" si="6"/>
        <v>0</v>
      </c>
    </row>
    <row r="105" spans="1:7">
      <c r="A105" s="256"/>
      <c r="B105" s="364" t="s">
        <v>144</v>
      </c>
      <c r="C105" s="8" t="s">
        <v>90</v>
      </c>
      <c r="D105" s="9">
        <v>1</v>
      </c>
      <c r="E105" s="9"/>
      <c r="F105" s="274">
        <v>0</v>
      </c>
      <c r="G105" s="310">
        <f t="shared" si="6"/>
        <v>0</v>
      </c>
    </row>
    <row r="106" spans="1:7">
      <c r="A106" s="256"/>
      <c r="B106" s="364" t="s">
        <v>116</v>
      </c>
      <c r="C106" s="8" t="s">
        <v>90</v>
      </c>
      <c r="D106" s="269">
        <v>1</v>
      </c>
      <c r="E106" s="9"/>
      <c r="F106" s="274">
        <v>0</v>
      </c>
      <c r="G106" s="310">
        <f>PRODUCT(E106,F106)</f>
        <v>0</v>
      </c>
    </row>
    <row r="107" spans="1:7">
      <c r="A107" s="256"/>
      <c r="B107" s="364"/>
      <c r="C107" s="8"/>
      <c r="D107" s="8"/>
      <c r="E107" s="9"/>
      <c r="F107" s="274"/>
      <c r="G107" s="310"/>
    </row>
    <row r="108" spans="1:7">
      <c r="A108" s="260" t="s">
        <v>145</v>
      </c>
      <c r="B108" s="367" t="s">
        <v>146</v>
      </c>
      <c r="C108" s="8"/>
      <c r="D108" s="8"/>
      <c r="E108" s="9"/>
      <c r="F108" s="274"/>
      <c r="G108" s="310"/>
    </row>
    <row r="109" spans="1:7">
      <c r="A109" s="256"/>
      <c r="B109" s="364" t="s">
        <v>147</v>
      </c>
      <c r="C109" s="8" t="s">
        <v>115</v>
      </c>
      <c r="D109" s="269">
        <v>200</v>
      </c>
      <c r="E109" s="9"/>
      <c r="F109" s="274">
        <v>0</v>
      </c>
      <c r="G109" s="310">
        <f t="shared" si="6"/>
        <v>0</v>
      </c>
    </row>
    <row r="110" spans="1:7">
      <c r="A110" s="256"/>
      <c r="B110" s="364" t="s">
        <v>148</v>
      </c>
      <c r="C110" s="8" t="s">
        <v>115</v>
      </c>
      <c r="D110" s="269">
        <v>200</v>
      </c>
      <c r="E110" s="9"/>
      <c r="F110" s="274">
        <v>0</v>
      </c>
      <c r="G110" s="310">
        <f t="shared" si="6"/>
        <v>0</v>
      </c>
    </row>
    <row r="111" spans="1:7">
      <c r="A111" s="256"/>
      <c r="B111" s="364" t="s">
        <v>149</v>
      </c>
      <c r="C111" s="8" t="s">
        <v>115</v>
      </c>
      <c r="D111" s="269">
        <v>200</v>
      </c>
      <c r="E111" s="9"/>
      <c r="F111" s="274">
        <v>0</v>
      </c>
      <c r="G111" s="310">
        <f t="shared" si="6"/>
        <v>0</v>
      </c>
    </row>
    <row r="112" spans="1:7">
      <c r="A112" s="256"/>
      <c r="B112" s="364" t="s">
        <v>150</v>
      </c>
      <c r="C112" s="8" t="s">
        <v>115</v>
      </c>
      <c r="D112" s="269">
        <v>200</v>
      </c>
      <c r="E112" s="9"/>
      <c r="F112" s="274">
        <v>0</v>
      </c>
      <c r="G112" s="310">
        <f t="shared" si="6"/>
        <v>0</v>
      </c>
    </row>
    <row r="113" spans="1:7">
      <c r="A113" s="256"/>
      <c r="B113" s="364" t="s">
        <v>151</v>
      </c>
      <c r="C113" s="8" t="s">
        <v>115</v>
      </c>
      <c r="D113" s="269">
        <v>200</v>
      </c>
      <c r="E113" s="9"/>
      <c r="F113" s="274">
        <v>0</v>
      </c>
      <c r="G113" s="310">
        <f t="shared" si="6"/>
        <v>0</v>
      </c>
    </row>
    <row r="114" spans="1:7">
      <c r="A114" s="256"/>
      <c r="B114" s="364" t="s">
        <v>152</v>
      </c>
      <c r="C114" s="8" t="s">
        <v>115</v>
      </c>
      <c r="D114" s="269">
        <v>200</v>
      </c>
      <c r="E114" s="9"/>
      <c r="F114" s="274">
        <v>0</v>
      </c>
      <c r="G114" s="310">
        <f>PRODUCT(E114,F114)</f>
        <v>0</v>
      </c>
    </row>
    <row r="115" spans="1:7">
      <c r="A115" s="256"/>
      <c r="B115" s="364" t="s">
        <v>153</v>
      </c>
      <c r="C115" s="8" t="s">
        <v>115</v>
      </c>
      <c r="D115" s="269">
        <v>200</v>
      </c>
      <c r="E115" s="9"/>
      <c r="F115" s="274">
        <v>0</v>
      </c>
      <c r="G115" s="310">
        <f t="shared" si="6"/>
        <v>0</v>
      </c>
    </row>
    <row r="116" spans="1:7">
      <c r="A116" s="256"/>
      <c r="B116" s="364" t="s">
        <v>154</v>
      </c>
      <c r="C116" s="8" t="s">
        <v>115</v>
      </c>
      <c r="D116" s="269">
        <v>200</v>
      </c>
      <c r="E116" s="9"/>
      <c r="F116" s="274">
        <v>0</v>
      </c>
      <c r="G116" s="310">
        <f t="shared" si="6"/>
        <v>0</v>
      </c>
    </row>
    <row r="117" spans="1:7">
      <c r="A117" s="256"/>
      <c r="B117" s="364" t="s">
        <v>155</v>
      </c>
      <c r="C117" s="8" t="s">
        <v>115</v>
      </c>
      <c r="D117" s="269">
        <v>200</v>
      </c>
      <c r="E117" s="9"/>
      <c r="F117" s="274">
        <v>0</v>
      </c>
      <c r="G117" s="310">
        <f t="shared" si="6"/>
        <v>0</v>
      </c>
    </row>
    <row r="118" spans="1:7">
      <c r="A118" s="256"/>
      <c r="B118" s="364" t="s">
        <v>156</v>
      </c>
      <c r="C118" s="8" t="s">
        <v>90</v>
      </c>
      <c r="D118" s="269">
        <v>1</v>
      </c>
      <c r="E118" s="9"/>
      <c r="F118" s="274">
        <v>0</v>
      </c>
      <c r="G118" s="310">
        <f t="shared" si="6"/>
        <v>0</v>
      </c>
    </row>
    <row r="119" spans="1:7">
      <c r="A119" s="256"/>
      <c r="B119" s="364" t="s">
        <v>116</v>
      </c>
      <c r="C119" s="8" t="s">
        <v>90</v>
      </c>
      <c r="D119" s="269">
        <v>1</v>
      </c>
      <c r="E119" s="9"/>
      <c r="F119" s="274">
        <v>0</v>
      </c>
      <c r="G119" s="310">
        <f t="shared" si="6"/>
        <v>0</v>
      </c>
    </row>
    <row r="120" spans="1:7">
      <c r="A120" s="256"/>
      <c r="B120" s="364"/>
      <c r="C120" s="8"/>
      <c r="D120" s="9"/>
      <c r="E120" s="9"/>
      <c r="F120" s="274"/>
      <c r="G120" s="310"/>
    </row>
    <row r="121" spans="1:7">
      <c r="A121" s="260" t="s">
        <v>157</v>
      </c>
      <c r="B121" s="367" t="s">
        <v>158</v>
      </c>
      <c r="C121" s="8"/>
      <c r="D121" s="9"/>
      <c r="E121" s="9"/>
      <c r="F121" s="274"/>
      <c r="G121" s="310"/>
    </row>
    <row r="122" spans="1:7">
      <c r="A122" s="260"/>
      <c r="B122" s="364" t="s">
        <v>159</v>
      </c>
      <c r="C122" s="8" t="s">
        <v>90</v>
      </c>
      <c r="D122" s="9">
        <v>1</v>
      </c>
      <c r="E122" s="9"/>
      <c r="F122" s="274">
        <v>0</v>
      </c>
      <c r="G122" s="310">
        <f>PRODUCT(E122,F122)</f>
        <v>0</v>
      </c>
    </row>
    <row r="123" spans="1:7">
      <c r="A123" s="256"/>
      <c r="B123" s="364" t="s">
        <v>160</v>
      </c>
      <c r="C123" s="8" t="s">
        <v>90</v>
      </c>
      <c r="D123" s="9">
        <v>1</v>
      </c>
      <c r="E123" s="9"/>
      <c r="F123" s="274">
        <v>0</v>
      </c>
      <c r="G123" s="310">
        <f t="shared" si="6"/>
        <v>0</v>
      </c>
    </row>
    <row r="124" spans="1:7">
      <c r="A124" s="256"/>
      <c r="B124" s="364"/>
      <c r="C124" s="8"/>
      <c r="D124" s="9"/>
      <c r="E124" s="9"/>
      <c r="F124" s="274"/>
      <c r="G124" s="310"/>
    </row>
    <row r="125" spans="1:7">
      <c r="A125" s="256"/>
      <c r="B125" s="276" t="s">
        <v>161</v>
      </c>
      <c r="C125" s="315"/>
      <c r="D125" s="315"/>
      <c r="E125" s="316"/>
      <c r="F125" s="317"/>
      <c r="G125" s="318">
        <f>SUM(G103:G124)</f>
        <v>0</v>
      </c>
    </row>
    <row r="126" spans="1:7">
      <c r="A126" s="256"/>
      <c r="B126" s="364"/>
      <c r="C126" s="8"/>
      <c r="D126" s="8"/>
      <c r="E126" s="9"/>
      <c r="F126" s="274"/>
      <c r="G126" s="310"/>
    </row>
    <row r="127" spans="1:7">
      <c r="A127" s="256" t="s">
        <v>162</v>
      </c>
      <c r="B127" s="365" t="s">
        <v>163</v>
      </c>
      <c r="C127" s="8"/>
      <c r="D127" s="8"/>
      <c r="E127" s="9"/>
      <c r="F127" s="274"/>
      <c r="G127" s="310"/>
    </row>
    <row r="128" spans="1:7">
      <c r="A128" s="256"/>
      <c r="B128" s="359" t="s">
        <v>164</v>
      </c>
      <c r="C128" s="8" t="s">
        <v>51</v>
      </c>
      <c r="D128" s="9">
        <v>5</v>
      </c>
      <c r="E128" s="9"/>
      <c r="F128" s="274">
        <v>0</v>
      </c>
      <c r="G128" s="310">
        <f t="shared" ref="G128:G138" si="7">PRODUCT(E128,F128)</f>
        <v>0</v>
      </c>
    </row>
    <row r="129" spans="1:7">
      <c r="A129" s="256"/>
      <c r="B129" s="359" t="s">
        <v>165</v>
      </c>
      <c r="C129" s="8" t="s">
        <v>51</v>
      </c>
      <c r="D129" s="9">
        <v>2</v>
      </c>
      <c r="E129" s="9"/>
      <c r="F129" s="274">
        <v>0</v>
      </c>
      <c r="G129" s="310">
        <f>PRODUCT(E129,F129)</f>
        <v>0</v>
      </c>
    </row>
    <row r="130" spans="1:7">
      <c r="A130" s="256"/>
      <c r="B130" s="359" t="s">
        <v>166</v>
      </c>
      <c r="C130" s="8" t="s">
        <v>51</v>
      </c>
      <c r="D130" s="9">
        <v>6</v>
      </c>
      <c r="E130" s="9"/>
      <c r="F130" s="274">
        <v>0</v>
      </c>
      <c r="G130" s="310">
        <f t="shared" si="7"/>
        <v>0</v>
      </c>
    </row>
    <row r="131" spans="1:7">
      <c r="A131" s="256"/>
      <c r="B131" s="359" t="s">
        <v>480</v>
      </c>
      <c r="C131" s="8" t="s">
        <v>51</v>
      </c>
      <c r="D131" s="9">
        <v>3</v>
      </c>
      <c r="E131" s="9"/>
      <c r="F131" s="274">
        <v>0</v>
      </c>
      <c r="G131" s="310">
        <f t="shared" si="7"/>
        <v>0</v>
      </c>
    </row>
    <row r="132" spans="1:7">
      <c r="A132" s="256"/>
      <c r="B132" s="359" t="s">
        <v>481</v>
      </c>
      <c r="C132" s="8" t="s">
        <v>51</v>
      </c>
      <c r="D132" s="9">
        <v>5</v>
      </c>
      <c r="E132" s="9"/>
      <c r="F132" s="274">
        <v>0</v>
      </c>
      <c r="G132" s="310">
        <f t="shared" si="7"/>
        <v>0</v>
      </c>
    </row>
    <row r="133" spans="1:7">
      <c r="A133" s="256"/>
      <c r="B133" s="359" t="s">
        <v>167</v>
      </c>
      <c r="C133" s="8" t="s">
        <v>51</v>
      </c>
      <c r="D133" s="9">
        <v>10</v>
      </c>
      <c r="E133" s="9"/>
      <c r="F133" s="274">
        <v>0</v>
      </c>
      <c r="G133" s="310">
        <f t="shared" si="7"/>
        <v>0</v>
      </c>
    </row>
    <row r="134" spans="1:7">
      <c r="A134" s="256"/>
      <c r="B134" s="359" t="s">
        <v>482</v>
      </c>
      <c r="C134" s="8" t="s">
        <v>51</v>
      </c>
      <c r="D134" s="9">
        <v>12</v>
      </c>
      <c r="E134" s="9"/>
      <c r="F134" s="274">
        <v>0</v>
      </c>
      <c r="G134" s="310">
        <f t="shared" si="7"/>
        <v>0</v>
      </c>
    </row>
    <row r="135" spans="1:7">
      <c r="A135" s="256"/>
      <c r="B135" s="359" t="s">
        <v>483</v>
      </c>
      <c r="C135" s="8" t="s">
        <v>115</v>
      </c>
      <c r="D135" s="9">
        <v>300</v>
      </c>
      <c r="E135" s="9"/>
      <c r="F135" s="274">
        <v>0</v>
      </c>
      <c r="G135" s="310">
        <f t="shared" si="7"/>
        <v>0</v>
      </c>
    </row>
    <row r="136" spans="1:7">
      <c r="A136" s="256"/>
      <c r="B136" s="364" t="s">
        <v>484</v>
      </c>
      <c r="C136" s="8" t="s">
        <v>115</v>
      </c>
      <c r="D136" s="9">
        <v>300</v>
      </c>
      <c r="E136" s="9"/>
      <c r="F136" s="274">
        <v>0</v>
      </c>
      <c r="G136" s="310">
        <f>PRODUCT(E136,F136)</f>
        <v>0</v>
      </c>
    </row>
    <row r="137" spans="1:7">
      <c r="A137" s="256"/>
      <c r="B137" s="364" t="s">
        <v>156</v>
      </c>
      <c r="C137" s="8" t="s">
        <v>90</v>
      </c>
      <c r="D137" s="269">
        <v>1</v>
      </c>
      <c r="E137" s="9"/>
      <c r="F137" s="274">
        <v>0</v>
      </c>
      <c r="G137" s="310">
        <f t="shared" si="7"/>
        <v>0</v>
      </c>
    </row>
    <row r="138" spans="1:7">
      <c r="A138" s="256"/>
      <c r="B138" s="364" t="s">
        <v>116</v>
      </c>
      <c r="C138" s="8" t="s">
        <v>90</v>
      </c>
      <c r="D138" s="269">
        <v>1</v>
      </c>
      <c r="E138" s="9"/>
      <c r="F138" s="274">
        <v>0</v>
      </c>
      <c r="G138" s="310">
        <f t="shared" si="7"/>
        <v>0</v>
      </c>
    </row>
    <row r="139" spans="1:7">
      <c r="A139" s="256"/>
      <c r="B139" s="364"/>
      <c r="C139" s="8"/>
      <c r="D139" s="8"/>
      <c r="E139" s="9"/>
      <c r="F139" s="274"/>
      <c r="G139" s="310"/>
    </row>
    <row r="140" spans="1:7">
      <c r="A140" s="256"/>
      <c r="B140" s="276" t="s">
        <v>168</v>
      </c>
      <c r="C140" s="315"/>
      <c r="D140" s="315"/>
      <c r="E140" s="316"/>
      <c r="F140" s="317"/>
      <c r="G140" s="318">
        <f>SUM(G128:G138)</f>
        <v>0</v>
      </c>
    </row>
    <row r="141" spans="1:7">
      <c r="A141" s="256"/>
      <c r="B141" s="364"/>
      <c r="C141" s="8"/>
      <c r="D141" s="8"/>
      <c r="E141" s="9"/>
      <c r="F141" s="274"/>
      <c r="G141" s="310"/>
    </row>
    <row r="142" spans="1:7">
      <c r="A142" s="256" t="s">
        <v>169</v>
      </c>
      <c r="B142" s="365" t="s">
        <v>170</v>
      </c>
      <c r="C142" s="8"/>
      <c r="D142" s="8"/>
      <c r="E142" s="9"/>
      <c r="F142" s="274"/>
      <c r="G142" s="310"/>
    </row>
    <row r="143" spans="1:7">
      <c r="A143" s="256"/>
      <c r="B143" s="364"/>
      <c r="C143" s="8"/>
      <c r="D143" s="8"/>
      <c r="E143" s="9"/>
      <c r="F143" s="274"/>
      <c r="G143" s="310"/>
    </row>
    <row r="144" spans="1:7">
      <c r="A144" s="256"/>
      <c r="B144" s="367" t="s">
        <v>121</v>
      </c>
      <c r="C144" s="8"/>
      <c r="D144" s="8"/>
      <c r="E144" s="9"/>
      <c r="F144" s="274"/>
      <c r="G144" s="310"/>
    </row>
    <row r="145" spans="1:7">
      <c r="A145" s="256"/>
      <c r="B145" s="364" t="s">
        <v>171</v>
      </c>
      <c r="C145" s="8" t="s">
        <v>90</v>
      </c>
      <c r="D145" s="269">
        <v>1</v>
      </c>
      <c r="E145" s="9"/>
      <c r="F145" s="274">
        <v>0</v>
      </c>
      <c r="G145" s="310">
        <f>PRODUCT(E145,F145)</f>
        <v>0</v>
      </c>
    </row>
    <row r="146" spans="1:7">
      <c r="A146" s="256"/>
      <c r="B146" s="364" t="s">
        <v>172</v>
      </c>
      <c r="C146" s="8" t="s">
        <v>115</v>
      </c>
      <c r="D146" s="9">
        <v>1700</v>
      </c>
      <c r="E146" s="9"/>
      <c r="F146" s="274">
        <v>0</v>
      </c>
      <c r="G146" s="310">
        <f t="shared" ref="G146:G155" si="8">PRODUCT(E146,F146)</f>
        <v>0</v>
      </c>
    </row>
    <row r="147" spans="1:7">
      <c r="A147" s="256"/>
      <c r="B147" s="364"/>
      <c r="C147" s="8"/>
      <c r="D147" s="9"/>
      <c r="E147" s="9"/>
      <c r="F147" s="274"/>
      <c r="G147" s="310"/>
    </row>
    <row r="148" spans="1:7">
      <c r="A148" s="256"/>
      <c r="B148" s="367" t="s">
        <v>126</v>
      </c>
      <c r="C148" s="8"/>
      <c r="D148" s="9"/>
      <c r="E148" s="9"/>
      <c r="F148" s="274"/>
      <c r="G148" s="310"/>
    </row>
    <row r="149" spans="1:7">
      <c r="A149" s="256"/>
      <c r="B149" s="364" t="s">
        <v>173</v>
      </c>
      <c r="C149" s="8" t="s">
        <v>90</v>
      </c>
      <c r="D149" s="297">
        <v>1</v>
      </c>
      <c r="E149" s="9"/>
      <c r="F149" s="274">
        <v>0</v>
      </c>
      <c r="G149" s="310">
        <f t="shared" si="8"/>
        <v>0</v>
      </c>
    </row>
    <row r="150" spans="1:7">
      <c r="A150" s="256"/>
      <c r="B150" s="364" t="s">
        <v>174</v>
      </c>
      <c r="C150" s="8" t="s">
        <v>90</v>
      </c>
      <c r="D150" s="297">
        <v>1</v>
      </c>
      <c r="E150" s="9"/>
      <c r="F150" s="274">
        <v>0</v>
      </c>
      <c r="G150" s="310">
        <f t="shared" si="8"/>
        <v>0</v>
      </c>
    </row>
    <row r="151" spans="1:7">
      <c r="A151" s="256"/>
      <c r="B151" s="364" t="s">
        <v>175</v>
      </c>
      <c r="C151" s="8" t="s">
        <v>115</v>
      </c>
      <c r="D151" s="298">
        <v>1600</v>
      </c>
      <c r="E151" s="9"/>
      <c r="F151" s="274">
        <v>0</v>
      </c>
      <c r="G151" s="310">
        <f t="shared" si="8"/>
        <v>0</v>
      </c>
    </row>
    <row r="152" spans="1:7">
      <c r="A152" s="256"/>
      <c r="B152" s="364" t="s">
        <v>176</v>
      </c>
      <c r="C152" s="8" t="s">
        <v>115</v>
      </c>
      <c r="D152" s="298">
        <v>1600</v>
      </c>
      <c r="E152" s="9"/>
      <c r="F152" s="274">
        <v>0</v>
      </c>
      <c r="G152" s="310">
        <f>PRODUCT(E152,F152)</f>
        <v>0</v>
      </c>
    </row>
    <row r="153" spans="1:7">
      <c r="A153" s="256"/>
      <c r="B153" s="364" t="s">
        <v>177</v>
      </c>
      <c r="C153" s="8" t="s">
        <v>51</v>
      </c>
      <c r="D153" s="298">
        <v>35</v>
      </c>
      <c r="E153" s="9"/>
      <c r="F153" s="274">
        <v>0</v>
      </c>
      <c r="G153" s="310">
        <f t="shared" si="8"/>
        <v>0</v>
      </c>
    </row>
    <row r="154" spans="1:7">
      <c r="A154" s="256"/>
      <c r="B154" s="364" t="s">
        <v>178</v>
      </c>
      <c r="C154" s="8" t="s">
        <v>51</v>
      </c>
      <c r="D154" s="298">
        <v>9</v>
      </c>
      <c r="E154" s="9"/>
      <c r="F154" s="274">
        <v>0</v>
      </c>
      <c r="G154" s="310">
        <f t="shared" si="8"/>
        <v>0</v>
      </c>
    </row>
    <row r="155" spans="1:7">
      <c r="A155" s="256"/>
      <c r="B155" s="364" t="s">
        <v>156</v>
      </c>
      <c r="C155" s="8" t="s">
        <v>90</v>
      </c>
      <c r="D155" s="297">
        <v>1</v>
      </c>
      <c r="E155" s="9"/>
      <c r="F155" s="274">
        <v>0</v>
      </c>
      <c r="G155" s="310">
        <f t="shared" si="8"/>
        <v>0</v>
      </c>
    </row>
    <row r="156" spans="1:7">
      <c r="A156" s="256"/>
      <c r="B156" s="364"/>
      <c r="C156" s="8"/>
      <c r="D156" s="297"/>
      <c r="E156" s="9"/>
      <c r="F156" s="274"/>
      <c r="G156" s="310"/>
    </row>
    <row r="157" spans="1:7">
      <c r="A157" s="256"/>
      <c r="B157" s="364" t="s">
        <v>116</v>
      </c>
      <c r="C157" s="8" t="s">
        <v>90</v>
      </c>
      <c r="D157" s="297">
        <v>1</v>
      </c>
      <c r="E157" s="9"/>
      <c r="F157" s="274">
        <v>0</v>
      </c>
      <c r="G157" s="310">
        <f>PRODUCT(E157,F157)</f>
        <v>0</v>
      </c>
    </row>
    <row r="158" spans="1:7">
      <c r="A158" s="256"/>
      <c r="B158" s="364"/>
      <c r="C158" s="8"/>
      <c r="D158" s="8"/>
      <c r="E158" s="9"/>
      <c r="F158" s="274"/>
      <c r="G158" s="310"/>
    </row>
    <row r="159" spans="1:7">
      <c r="A159" s="256"/>
      <c r="B159" s="276" t="s">
        <v>179</v>
      </c>
      <c r="C159" s="315"/>
      <c r="D159" s="315"/>
      <c r="E159" s="316"/>
      <c r="F159" s="317"/>
      <c r="G159" s="318">
        <f>SUM(G145:G157)</f>
        <v>0</v>
      </c>
    </row>
    <row r="160" spans="1:7">
      <c r="A160" s="256"/>
      <c r="B160" s="321"/>
      <c r="C160" s="322"/>
      <c r="D160" s="322"/>
      <c r="E160" s="323"/>
      <c r="F160" s="324"/>
      <c r="G160" s="310"/>
    </row>
    <row r="161" spans="1:7">
      <c r="A161" s="256" t="s">
        <v>180</v>
      </c>
      <c r="B161" s="360" t="s">
        <v>580</v>
      </c>
      <c r="C161" s="322"/>
      <c r="D161" s="322"/>
      <c r="E161" s="323"/>
      <c r="F161" s="324"/>
      <c r="G161" s="310"/>
    </row>
    <row r="162" spans="1:7">
      <c r="A162" s="256"/>
      <c r="B162" s="370"/>
      <c r="C162" s="322"/>
      <c r="D162" s="322"/>
      <c r="E162" s="323"/>
      <c r="F162" s="324"/>
      <c r="G162" s="310"/>
    </row>
    <row r="163" spans="1:7">
      <c r="A163" s="256"/>
      <c r="B163" s="371" t="s">
        <v>181</v>
      </c>
      <c r="C163" s="322"/>
      <c r="D163" s="322"/>
      <c r="E163" s="323"/>
      <c r="F163" s="324"/>
      <c r="G163" s="310"/>
    </row>
    <row r="164" spans="1:7">
      <c r="A164" s="256"/>
      <c r="B164" s="372" t="s">
        <v>182</v>
      </c>
      <c r="C164" s="8" t="s">
        <v>90</v>
      </c>
      <c r="D164" s="269">
        <v>1</v>
      </c>
      <c r="E164" s="9"/>
      <c r="F164" s="274">
        <v>0</v>
      </c>
      <c r="G164" s="310">
        <f>PRODUCT(E164,F164)</f>
        <v>0</v>
      </c>
    </row>
    <row r="165" spans="1:7">
      <c r="A165" s="256"/>
      <c r="B165" s="370"/>
      <c r="C165" s="322"/>
      <c r="D165" s="322"/>
      <c r="E165" s="323"/>
      <c r="F165" s="324"/>
      <c r="G165" s="310"/>
    </row>
    <row r="166" spans="1:7">
      <c r="A166" s="256"/>
      <c r="B166" s="371" t="s">
        <v>183</v>
      </c>
      <c r="C166" s="322"/>
      <c r="D166" s="322"/>
      <c r="E166" s="323"/>
      <c r="F166" s="324"/>
      <c r="G166" s="310"/>
    </row>
    <row r="167" spans="1:7">
      <c r="A167" s="256"/>
      <c r="B167" s="372" t="s">
        <v>184</v>
      </c>
      <c r="C167" s="277" t="s">
        <v>90</v>
      </c>
      <c r="D167" s="269">
        <v>1</v>
      </c>
      <c r="E167" s="323"/>
      <c r="F167" s="274">
        <v>0</v>
      </c>
      <c r="G167" s="310">
        <f t="shared" ref="G167:G174" si="9">PRODUCT(E167,F167)</f>
        <v>0</v>
      </c>
    </row>
    <row r="168" spans="1:7">
      <c r="A168" s="256"/>
      <c r="B168" s="372" t="s">
        <v>183</v>
      </c>
      <c r="C168" s="277" t="s">
        <v>115</v>
      </c>
      <c r="D168" s="295">
        <v>150</v>
      </c>
      <c r="E168" s="323"/>
      <c r="F168" s="274">
        <v>0</v>
      </c>
      <c r="G168" s="310">
        <f t="shared" si="9"/>
        <v>0</v>
      </c>
    </row>
    <row r="169" spans="1:7">
      <c r="A169" s="256"/>
      <c r="B169" s="372" t="s">
        <v>485</v>
      </c>
      <c r="C169" s="277" t="s">
        <v>115</v>
      </c>
      <c r="D169" s="295">
        <v>370</v>
      </c>
      <c r="E169" s="323"/>
      <c r="F169" s="274">
        <v>0</v>
      </c>
      <c r="G169" s="310">
        <f t="shared" si="9"/>
        <v>0</v>
      </c>
    </row>
    <row r="170" spans="1:7">
      <c r="A170" s="256"/>
      <c r="B170" s="372" t="s">
        <v>185</v>
      </c>
      <c r="C170" s="277" t="s">
        <v>115</v>
      </c>
      <c r="D170" s="295">
        <v>150</v>
      </c>
      <c r="E170" s="323"/>
      <c r="F170" s="274">
        <v>0</v>
      </c>
      <c r="G170" s="310">
        <f t="shared" si="9"/>
        <v>0</v>
      </c>
    </row>
    <row r="171" spans="1:7">
      <c r="A171" s="256"/>
      <c r="B171" s="372" t="s">
        <v>186</v>
      </c>
      <c r="C171" s="277" t="s">
        <v>90</v>
      </c>
      <c r="D171" s="269">
        <v>1</v>
      </c>
      <c r="E171" s="323"/>
      <c r="F171" s="274">
        <v>0</v>
      </c>
      <c r="G171" s="310">
        <f t="shared" si="9"/>
        <v>0</v>
      </c>
    </row>
    <row r="172" spans="1:7">
      <c r="A172" s="256"/>
      <c r="B172" s="372" t="s">
        <v>187</v>
      </c>
      <c r="C172" s="277" t="s">
        <v>90</v>
      </c>
      <c r="D172" s="269">
        <v>1</v>
      </c>
      <c r="E172" s="323"/>
      <c r="F172" s="274">
        <v>0</v>
      </c>
      <c r="G172" s="310">
        <f t="shared" si="9"/>
        <v>0</v>
      </c>
    </row>
    <row r="173" spans="1:7">
      <c r="A173" s="256"/>
      <c r="B173" s="372" t="s">
        <v>188</v>
      </c>
      <c r="C173" s="277" t="s">
        <v>90</v>
      </c>
      <c r="D173" s="269">
        <v>1</v>
      </c>
      <c r="E173" s="323"/>
      <c r="F173" s="274">
        <v>0</v>
      </c>
      <c r="G173" s="310">
        <f t="shared" si="9"/>
        <v>0</v>
      </c>
    </row>
    <row r="174" spans="1:7">
      <c r="A174" s="256"/>
      <c r="B174" s="372" t="s">
        <v>189</v>
      </c>
      <c r="C174" s="277" t="s">
        <v>51</v>
      </c>
      <c r="D174" s="269">
        <v>9</v>
      </c>
      <c r="E174" s="323"/>
      <c r="F174" s="274">
        <v>0</v>
      </c>
      <c r="G174" s="310">
        <f t="shared" si="9"/>
        <v>0</v>
      </c>
    </row>
    <row r="175" spans="1:7">
      <c r="A175" s="256"/>
      <c r="B175" s="372" t="s">
        <v>190</v>
      </c>
      <c r="C175" s="277" t="s">
        <v>90</v>
      </c>
      <c r="D175" s="269">
        <v>1</v>
      </c>
      <c r="E175" s="323"/>
      <c r="F175" s="274">
        <v>0</v>
      </c>
      <c r="G175" s="310">
        <f>PRODUCT(E175,F175)</f>
        <v>0</v>
      </c>
    </row>
    <row r="176" spans="1:7">
      <c r="A176" s="256"/>
      <c r="B176" s="321"/>
      <c r="C176" s="322"/>
      <c r="D176" s="322"/>
      <c r="E176" s="323"/>
      <c r="F176" s="324"/>
      <c r="G176" s="310"/>
    </row>
    <row r="177" spans="1:7">
      <c r="A177" s="256"/>
      <c r="B177" s="276" t="s">
        <v>191</v>
      </c>
      <c r="C177" s="315"/>
      <c r="D177" s="315"/>
      <c r="E177" s="316"/>
      <c r="F177" s="317"/>
      <c r="G177" s="318">
        <f>SUM(G164:G175)</f>
        <v>0</v>
      </c>
    </row>
    <row r="178" spans="1:7">
      <c r="A178" s="256"/>
      <c r="B178" s="321"/>
      <c r="C178" s="322"/>
      <c r="D178" s="322"/>
      <c r="E178" s="323"/>
      <c r="F178" s="324"/>
      <c r="G178" s="310"/>
    </row>
    <row r="179" spans="1:7">
      <c r="A179" s="256" t="s">
        <v>192</v>
      </c>
      <c r="B179" s="360" t="s">
        <v>193</v>
      </c>
      <c r="C179" s="322"/>
      <c r="D179" s="322"/>
      <c r="E179" s="323"/>
      <c r="F179" s="324"/>
      <c r="G179" s="310"/>
    </row>
    <row r="180" spans="1:7">
      <c r="A180" s="256"/>
      <c r="B180" s="364" t="s">
        <v>194</v>
      </c>
      <c r="C180" s="8" t="s">
        <v>90</v>
      </c>
      <c r="D180" s="269">
        <v>1</v>
      </c>
      <c r="E180" s="9"/>
      <c r="F180" s="274">
        <v>0</v>
      </c>
      <c r="G180" s="310">
        <f>PRODUCT(E180,F180)</f>
        <v>0</v>
      </c>
    </row>
    <row r="181" spans="1:7">
      <c r="A181" s="256"/>
      <c r="B181" s="364" t="s">
        <v>116</v>
      </c>
      <c r="C181" s="8" t="s">
        <v>90</v>
      </c>
      <c r="D181" s="269">
        <v>1</v>
      </c>
      <c r="E181" s="9"/>
      <c r="F181" s="274">
        <v>0</v>
      </c>
      <c r="G181" s="310">
        <f>PRODUCT(E181,F181)</f>
        <v>0</v>
      </c>
    </row>
    <row r="182" spans="1:7">
      <c r="A182" s="256"/>
      <c r="B182" s="364"/>
      <c r="C182" s="8"/>
      <c r="D182" s="8"/>
      <c r="E182" s="9"/>
      <c r="F182" s="274"/>
      <c r="G182" s="310"/>
    </row>
    <row r="183" spans="1:7">
      <c r="A183" s="256"/>
      <c r="B183" s="276" t="s">
        <v>195</v>
      </c>
      <c r="C183" s="315"/>
      <c r="D183" s="315"/>
      <c r="E183" s="316"/>
      <c r="F183" s="317"/>
      <c r="G183" s="318">
        <f>SUM(G180:G181)</f>
        <v>0</v>
      </c>
    </row>
    <row r="184" spans="1:7">
      <c r="A184" s="256"/>
      <c r="B184" s="364"/>
      <c r="C184" s="322"/>
      <c r="D184" s="322"/>
      <c r="E184" s="323"/>
      <c r="F184" s="324"/>
      <c r="G184" s="310"/>
    </row>
    <row r="185" spans="1:7">
      <c r="A185" s="256"/>
      <c r="B185" s="364"/>
      <c r="C185" s="8"/>
      <c r="D185" s="8"/>
      <c r="E185" s="9"/>
      <c r="F185" s="274"/>
      <c r="G185" s="310"/>
    </row>
    <row r="186" spans="1:7">
      <c r="A186" s="256"/>
      <c r="B186" s="257" t="s">
        <v>504</v>
      </c>
      <c r="C186" s="311"/>
      <c r="D186" s="311"/>
      <c r="E186" s="312"/>
      <c r="F186" s="272"/>
      <c r="G186" s="313">
        <f>SUM(G42,G57,G66,G84,G97,G125,G140,G159,G177,G183)</f>
        <v>0</v>
      </c>
    </row>
    <row r="187" spans="1:7">
      <c r="A187" s="256"/>
      <c r="B187" s="373"/>
      <c r="C187" s="8"/>
      <c r="D187" s="8"/>
      <c r="E187" s="9"/>
      <c r="F187" s="274"/>
      <c r="G187" s="310"/>
    </row>
    <row r="188" spans="1:7">
      <c r="A188" s="256"/>
      <c r="B188" s="364"/>
      <c r="C188" s="8"/>
      <c r="D188" s="8"/>
      <c r="E188" s="9"/>
      <c r="F188" s="274"/>
      <c r="G188" s="310"/>
    </row>
    <row r="189" spans="1:7">
      <c r="A189" s="309">
        <v>5</v>
      </c>
      <c r="B189" s="273" t="s">
        <v>196</v>
      </c>
      <c r="C189" s="8"/>
      <c r="D189" s="8"/>
      <c r="E189" s="9"/>
      <c r="F189" s="274"/>
      <c r="G189" s="310"/>
    </row>
    <row r="190" spans="1:7">
      <c r="A190" s="256"/>
      <c r="B190" s="364"/>
      <c r="C190" s="8"/>
      <c r="D190" s="8"/>
      <c r="E190" s="9"/>
      <c r="F190" s="274"/>
      <c r="G190" s="310"/>
    </row>
    <row r="191" spans="1:7">
      <c r="A191" s="258" t="s">
        <v>197</v>
      </c>
      <c r="B191" s="374" t="s">
        <v>198</v>
      </c>
      <c r="C191" s="278"/>
      <c r="D191" s="269"/>
      <c r="E191" s="270"/>
      <c r="F191" s="271"/>
      <c r="G191" s="279"/>
    </row>
    <row r="192" spans="1:7">
      <c r="A192" s="258"/>
      <c r="B192" s="375" t="s">
        <v>199</v>
      </c>
      <c r="C192" s="278" t="s">
        <v>51</v>
      </c>
      <c r="D192" s="269">
        <v>7</v>
      </c>
      <c r="E192" s="270"/>
      <c r="F192" s="274">
        <v>0</v>
      </c>
      <c r="G192" s="310">
        <f t="shared" ref="G192:G197" si="10">PRODUCT(E192,F192)</f>
        <v>0</v>
      </c>
    </row>
    <row r="193" spans="1:7">
      <c r="A193" s="258"/>
      <c r="B193" s="375" t="s">
        <v>519</v>
      </c>
      <c r="C193" s="278" t="s">
        <v>51</v>
      </c>
      <c r="D193" s="269">
        <v>7</v>
      </c>
      <c r="E193" s="270"/>
      <c r="F193" s="274">
        <v>0</v>
      </c>
      <c r="G193" s="310">
        <f>PRODUCT(E193,F193)</f>
        <v>0</v>
      </c>
    </row>
    <row r="194" spans="1:7">
      <c r="A194" s="258"/>
      <c r="B194" s="375" t="s">
        <v>520</v>
      </c>
      <c r="C194" s="278" t="s">
        <v>51</v>
      </c>
      <c r="D194" s="269">
        <v>7</v>
      </c>
      <c r="E194" s="270"/>
      <c r="F194" s="274">
        <v>0</v>
      </c>
      <c r="G194" s="310">
        <f t="shared" si="10"/>
        <v>0</v>
      </c>
    </row>
    <row r="195" spans="1:7">
      <c r="A195" s="258"/>
      <c r="B195" s="375" t="s">
        <v>521</v>
      </c>
      <c r="C195" s="278" t="s">
        <v>51</v>
      </c>
      <c r="D195" s="269">
        <v>7</v>
      </c>
      <c r="E195" s="270"/>
      <c r="F195" s="274">
        <v>0</v>
      </c>
      <c r="G195" s="310">
        <f t="shared" si="10"/>
        <v>0</v>
      </c>
    </row>
    <row r="196" spans="1:7">
      <c r="A196" s="258"/>
      <c r="B196" s="375" t="s">
        <v>522</v>
      </c>
      <c r="C196" s="278" t="s">
        <v>51</v>
      </c>
      <c r="D196" s="269">
        <v>7</v>
      </c>
      <c r="E196" s="270"/>
      <c r="F196" s="274">
        <v>0</v>
      </c>
      <c r="G196" s="310">
        <f t="shared" si="10"/>
        <v>0</v>
      </c>
    </row>
    <row r="197" spans="1:7">
      <c r="A197" s="258"/>
      <c r="B197" s="375" t="s">
        <v>523</v>
      </c>
      <c r="C197" s="278" t="s">
        <v>51</v>
      </c>
      <c r="D197" s="269">
        <v>7</v>
      </c>
      <c r="E197" s="270"/>
      <c r="F197" s="274">
        <v>0</v>
      </c>
      <c r="G197" s="310">
        <f t="shared" si="10"/>
        <v>0</v>
      </c>
    </row>
    <row r="198" spans="1:7">
      <c r="A198" s="258"/>
      <c r="B198" s="375" t="s">
        <v>524</v>
      </c>
      <c r="C198" s="278" t="s">
        <v>90</v>
      </c>
      <c r="D198" s="269">
        <v>1</v>
      </c>
      <c r="E198" s="270"/>
      <c r="F198" s="274">
        <v>0</v>
      </c>
      <c r="G198" s="310">
        <f>PRODUCT(E198,F198)</f>
        <v>0</v>
      </c>
    </row>
    <row r="199" spans="1:7">
      <c r="A199" s="258"/>
      <c r="B199" s="375"/>
      <c r="C199" s="278"/>
      <c r="D199" s="269"/>
      <c r="E199" s="270"/>
      <c r="F199" s="271"/>
      <c r="G199" s="280"/>
    </row>
    <row r="200" spans="1:7">
      <c r="A200" s="258"/>
      <c r="B200" s="281" t="s">
        <v>200</v>
      </c>
      <c r="C200" s="325"/>
      <c r="D200" s="326"/>
      <c r="E200" s="327"/>
      <c r="F200" s="328"/>
      <c r="G200" s="329">
        <f>SUM(G192:G199)</f>
        <v>0</v>
      </c>
    </row>
    <row r="201" spans="1:7">
      <c r="A201" s="256"/>
      <c r="B201" s="364"/>
      <c r="C201" s="8"/>
      <c r="D201" s="8"/>
      <c r="E201" s="9"/>
      <c r="F201" s="274"/>
      <c r="G201" s="310"/>
    </row>
    <row r="202" spans="1:7">
      <c r="A202" s="258" t="s">
        <v>201</v>
      </c>
      <c r="B202" s="374" t="s">
        <v>202</v>
      </c>
      <c r="C202" s="278"/>
      <c r="D202" s="269"/>
      <c r="E202" s="270"/>
      <c r="F202" s="271"/>
      <c r="G202" s="279"/>
    </row>
    <row r="203" spans="1:7">
      <c r="A203" s="258"/>
      <c r="B203" s="375"/>
      <c r="C203" s="278"/>
      <c r="D203" s="269"/>
      <c r="E203" s="270"/>
      <c r="F203" s="271"/>
      <c r="G203" s="279"/>
    </row>
    <row r="204" spans="1:7">
      <c r="A204" s="376" t="s">
        <v>203</v>
      </c>
      <c r="B204" s="377" t="s">
        <v>204</v>
      </c>
      <c r="C204" s="278"/>
      <c r="D204" s="269"/>
      <c r="E204" s="270"/>
      <c r="F204" s="271"/>
      <c r="G204" s="279"/>
    </row>
    <row r="205" spans="1:7">
      <c r="A205" s="258"/>
      <c r="B205" s="375" t="s">
        <v>205</v>
      </c>
      <c r="C205" s="278" t="s">
        <v>115</v>
      </c>
      <c r="D205" s="269">
        <v>700</v>
      </c>
      <c r="E205" s="270"/>
      <c r="F205" s="274">
        <v>0</v>
      </c>
      <c r="G205" s="310">
        <f t="shared" ref="G205:G207" si="11">PRODUCT(E205,F205)</f>
        <v>0</v>
      </c>
    </row>
    <row r="206" spans="1:7">
      <c r="A206" s="258"/>
      <c r="B206" s="375" t="s">
        <v>206</v>
      </c>
      <c r="C206" s="278" t="s">
        <v>90</v>
      </c>
      <c r="D206" s="269">
        <v>1</v>
      </c>
      <c r="E206" s="270"/>
      <c r="F206" s="274">
        <v>0</v>
      </c>
      <c r="G206" s="310">
        <f t="shared" si="11"/>
        <v>0</v>
      </c>
    </row>
    <row r="207" spans="1:7">
      <c r="A207" s="258"/>
      <c r="B207" s="375" t="s">
        <v>207</v>
      </c>
      <c r="C207" s="278" t="s">
        <v>90</v>
      </c>
      <c r="D207" s="269">
        <v>1</v>
      </c>
      <c r="E207" s="270"/>
      <c r="F207" s="274">
        <v>0</v>
      </c>
      <c r="G207" s="310">
        <f t="shared" si="11"/>
        <v>0</v>
      </c>
    </row>
    <row r="208" spans="1:7">
      <c r="A208" s="258"/>
      <c r="B208" s="375"/>
      <c r="C208" s="278"/>
      <c r="D208" s="269"/>
      <c r="E208" s="270"/>
      <c r="F208" s="271"/>
      <c r="G208" s="280"/>
    </row>
    <row r="209" spans="1:7">
      <c r="A209" s="376" t="s">
        <v>208</v>
      </c>
      <c r="B209" s="377" t="s">
        <v>209</v>
      </c>
      <c r="C209" s="278"/>
      <c r="D209" s="269"/>
      <c r="E209" s="270"/>
      <c r="F209" s="271"/>
      <c r="G209" s="280"/>
    </row>
    <row r="210" spans="1:7">
      <c r="A210" s="258"/>
      <c r="B210" s="375" t="s">
        <v>210</v>
      </c>
      <c r="C210" s="278" t="s">
        <v>51</v>
      </c>
      <c r="D210" s="269">
        <v>14</v>
      </c>
      <c r="E210" s="270"/>
      <c r="F210" s="274">
        <v>0</v>
      </c>
      <c r="G210" s="310">
        <f t="shared" ref="G210:G212" si="12">PRODUCT(E210,F210)</f>
        <v>0</v>
      </c>
    </row>
    <row r="211" spans="1:7">
      <c r="A211" s="258"/>
      <c r="B211" s="375" t="s">
        <v>525</v>
      </c>
      <c r="C211" s="278" t="s">
        <v>51</v>
      </c>
      <c r="D211" s="269">
        <v>14</v>
      </c>
      <c r="E211" s="270"/>
      <c r="F211" s="274">
        <v>0</v>
      </c>
      <c r="G211" s="310">
        <f t="shared" si="12"/>
        <v>0</v>
      </c>
    </row>
    <row r="212" spans="1:7">
      <c r="A212" s="258"/>
      <c r="B212" s="375" t="s">
        <v>207</v>
      </c>
      <c r="C212" s="278" t="s">
        <v>90</v>
      </c>
      <c r="D212" s="269">
        <v>1</v>
      </c>
      <c r="E212" s="270"/>
      <c r="F212" s="274">
        <v>0</v>
      </c>
      <c r="G212" s="310">
        <f t="shared" si="12"/>
        <v>0</v>
      </c>
    </row>
    <row r="213" spans="1:7">
      <c r="A213" s="258"/>
      <c r="B213" s="375"/>
      <c r="C213" s="278"/>
      <c r="D213" s="269"/>
      <c r="E213" s="270"/>
      <c r="F213" s="271"/>
      <c r="G213" s="280"/>
    </row>
    <row r="214" spans="1:7">
      <c r="A214" s="376" t="s">
        <v>581</v>
      </c>
      <c r="B214" s="377" t="s">
        <v>582</v>
      </c>
      <c r="C214" s="278"/>
      <c r="D214" s="269"/>
      <c r="E214" s="270"/>
      <c r="F214" s="271"/>
      <c r="G214" s="280"/>
    </row>
    <row r="215" spans="1:7">
      <c r="A215" s="258"/>
      <c r="B215" s="375" t="s">
        <v>582</v>
      </c>
      <c r="C215" s="278" t="s">
        <v>51</v>
      </c>
      <c r="D215" s="269">
        <v>14</v>
      </c>
      <c r="E215" s="270"/>
      <c r="F215" s="274">
        <v>0</v>
      </c>
      <c r="G215" s="310">
        <f t="shared" ref="G215" si="13">PRODUCT(E215,F215)</f>
        <v>0</v>
      </c>
    </row>
    <row r="216" spans="1:7">
      <c r="A216" s="258"/>
      <c r="B216" s="375" t="s">
        <v>116</v>
      </c>
      <c r="C216" s="278" t="s">
        <v>90</v>
      </c>
      <c r="D216" s="269">
        <v>1</v>
      </c>
      <c r="E216" s="270"/>
      <c r="F216" s="274">
        <v>0</v>
      </c>
      <c r="G216" s="310">
        <f>PRODUCT(E216,F216)</f>
        <v>0</v>
      </c>
    </row>
    <row r="217" spans="1:7">
      <c r="A217" s="258"/>
      <c r="B217" s="375"/>
      <c r="C217" s="278"/>
      <c r="D217" s="269"/>
      <c r="E217" s="270"/>
      <c r="F217" s="271"/>
      <c r="G217" s="280"/>
    </row>
    <row r="218" spans="1:7">
      <c r="A218" s="376" t="s">
        <v>211</v>
      </c>
      <c r="B218" s="377" t="s">
        <v>212</v>
      </c>
      <c r="C218" s="278"/>
      <c r="D218" s="269"/>
      <c r="E218" s="270"/>
      <c r="F218" s="271"/>
      <c r="G218" s="280"/>
    </row>
    <row r="219" spans="1:7">
      <c r="A219" s="258"/>
      <c r="B219" s="375" t="s">
        <v>212</v>
      </c>
      <c r="C219" s="278" t="s">
        <v>51</v>
      </c>
      <c r="D219" s="269">
        <v>20</v>
      </c>
      <c r="E219" s="270"/>
      <c r="F219" s="274">
        <v>0</v>
      </c>
      <c r="G219" s="310">
        <f t="shared" ref="G219:G220" si="14">PRODUCT(E219,F219)</f>
        <v>0</v>
      </c>
    </row>
    <row r="220" spans="1:7">
      <c r="A220" s="258"/>
      <c r="B220" s="375" t="s">
        <v>116</v>
      </c>
      <c r="C220" s="278" t="s">
        <v>90</v>
      </c>
      <c r="D220" s="269">
        <v>1</v>
      </c>
      <c r="E220" s="270"/>
      <c r="F220" s="274">
        <v>0</v>
      </c>
      <c r="G220" s="310">
        <f t="shared" si="14"/>
        <v>0</v>
      </c>
    </row>
    <row r="221" spans="1:7">
      <c r="A221" s="258"/>
      <c r="B221" s="375"/>
      <c r="C221" s="278"/>
      <c r="D221" s="269"/>
      <c r="E221" s="270"/>
      <c r="F221" s="271"/>
      <c r="G221" s="279"/>
    </row>
    <row r="222" spans="1:7">
      <c r="A222" s="258"/>
      <c r="B222" s="281" t="s">
        <v>213</v>
      </c>
      <c r="C222" s="325"/>
      <c r="D222" s="326"/>
      <c r="E222" s="327"/>
      <c r="F222" s="328"/>
      <c r="G222" s="329">
        <f>SUM(G205:G221)</f>
        <v>0</v>
      </c>
    </row>
    <row r="223" spans="1:7">
      <c r="A223" s="256"/>
      <c r="B223" s="364"/>
      <c r="C223" s="8"/>
      <c r="D223" s="8"/>
      <c r="E223" s="9"/>
      <c r="F223" s="274"/>
      <c r="G223" s="310"/>
    </row>
    <row r="224" spans="1:7">
      <c r="A224" s="258" t="s">
        <v>214</v>
      </c>
      <c r="B224" s="374" t="s">
        <v>215</v>
      </c>
      <c r="C224" s="278"/>
      <c r="D224" s="269"/>
      <c r="E224" s="270"/>
      <c r="F224" s="271"/>
      <c r="G224" s="279"/>
    </row>
    <row r="225" spans="1:7">
      <c r="A225" s="258"/>
      <c r="B225" s="375"/>
      <c r="C225" s="278"/>
      <c r="D225" s="269"/>
      <c r="E225" s="270"/>
      <c r="F225" s="271"/>
      <c r="G225" s="279"/>
    </row>
    <row r="226" spans="1:7">
      <c r="A226" s="376" t="s">
        <v>216</v>
      </c>
      <c r="B226" s="377" t="s">
        <v>217</v>
      </c>
      <c r="C226" s="278"/>
      <c r="D226" s="269"/>
      <c r="E226" s="270"/>
      <c r="F226" s="271"/>
      <c r="G226" s="279"/>
    </row>
    <row r="227" spans="1:7">
      <c r="A227" s="258"/>
      <c r="B227" s="375" t="s">
        <v>527</v>
      </c>
      <c r="C227" s="278" t="s">
        <v>115</v>
      </c>
      <c r="D227" s="269">
        <v>880</v>
      </c>
      <c r="E227" s="270"/>
      <c r="F227" s="274">
        <v>0</v>
      </c>
      <c r="G227" s="310">
        <f t="shared" ref="G227:G229" si="15">PRODUCT(E227,F227)</f>
        <v>0</v>
      </c>
    </row>
    <row r="228" spans="1:7">
      <c r="A228" s="258"/>
      <c r="B228" s="375" t="s">
        <v>528</v>
      </c>
      <c r="C228" s="278" t="s">
        <v>90</v>
      </c>
      <c r="D228" s="269">
        <v>1</v>
      </c>
      <c r="E228" s="270"/>
      <c r="F228" s="274">
        <v>0</v>
      </c>
      <c r="G228" s="310">
        <f t="shared" si="15"/>
        <v>0</v>
      </c>
    </row>
    <row r="229" spans="1:7">
      <c r="A229" s="258"/>
      <c r="B229" s="375" t="s">
        <v>116</v>
      </c>
      <c r="C229" s="278" t="s">
        <v>90</v>
      </c>
      <c r="D229" s="269">
        <v>1</v>
      </c>
      <c r="E229" s="270"/>
      <c r="F229" s="274">
        <v>0</v>
      </c>
      <c r="G229" s="310">
        <f t="shared" si="15"/>
        <v>0</v>
      </c>
    </row>
    <row r="230" spans="1:7">
      <c r="A230" s="258"/>
      <c r="B230" s="375"/>
      <c r="C230" s="278"/>
      <c r="D230" s="269"/>
      <c r="E230" s="270"/>
      <c r="F230" s="271"/>
      <c r="G230" s="280"/>
    </row>
    <row r="231" spans="1:7">
      <c r="A231" s="376" t="s">
        <v>583</v>
      </c>
      <c r="B231" s="377" t="s">
        <v>584</v>
      </c>
      <c r="C231" s="278"/>
      <c r="D231" s="269"/>
      <c r="E231" s="270"/>
      <c r="F231" s="271"/>
      <c r="G231" s="279"/>
    </row>
    <row r="232" spans="1:7">
      <c r="A232" s="258"/>
      <c r="B232" s="375" t="s">
        <v>585</v>
      </c>
      <c r="C232" s="278" t="s">
        <v>51</v>
      </c>
      <c r="D232" s="269">
        <v>14</v>
      </c>
      <c r="E232" s="270"/>
      <c r="F232" s="274">
        <v>0</v>
      </c>
      <c r="G232" s="310">
        <f t="shared" ref="G232:G233" si="16">PRODUCT(E232,F232)</f>
        <v>0</v>
      </c>
    </row>
    <row r="233" spans="1:7">
      <c r="A233" s="258"/>
      <c r="B233" s="375" t="s">
        <v>116</v>
      </c>
      <c r="C233" s="278" t="s">
        <v>90</v>
      </c>
      <c r="D233" s="269">
        <v>1</v>
      </c>
      <c r="E233" s="270"/>
      <c r="F233" s="274">
        <v>0</v>
      </c>
      <c r="G233" s="310">
        <f t="shared" si="16"/>
        <v>0</v>
      </c>
    </row>
    <row r="234" spans="1:7">
      <c r="A234" s="258"/>
      <c r="B234" s="375"/>
      <c r="C234" s="278"/>
      <c r="D234" s="269"/>
      <c r="E234" s="270"/>
      <c r="F234" s="271"/>
      <c r="G234" s="279"/>
    </row>
    <row r="235" spans="1:7">
      <c r="A235" s="376" t="s">
        <v>218</v>
      </c>
      <c r="B235" s="377" t="s">
        <v>219</v>
      </c>
      <c r="C235" s="278"/>
      <c r="D235" s="269"/>
      <c r="E235" s="270"/>
      <c r="F235" s="271"/>
      <c r="G235" s="279"/>
    </row>
    <row r="236" spans="1:7">
      <c r="A236" s="258"/>
      <c r="B236" s="375" t="s">
        <v>526</v>
      </c>
      <c r="C236" s="278" t="s">
        <v>51</v>
      </c>
      <c r="D236" s="269">
        <v>14</v>
      </c>
      <c r="E236" s="270"/>
      <c r="F236" s="274">
        <v>0</v>
      </c>
      <c r="G236" s="310">
        <f t="shared" ref="G236" si="17">PRODUCT(E236,F236)</f>
        <v>0</v>
      </c>
    </row>
    <row r="237" spans="1:7">
      <c r="A237" s="258"/>
      <c r="B237" s="375"/>
      <c r="C237" s="278"/>
      <c r="D237" s="269"/>
      <c r="E237" s="270"/>
      <c r="F237" s="274"/>
      <c r="G237" s="310"/>
    </row>
    <row r="238" spans="1:7">
      <c r="A238" s="258"/>
      <c r="B238" s="375" t="s">
        <v>116</v>
      </c>
      <c r="C238" s="278" t="s">
        <v>90</v>
      </c>
      <c r="D238" s="269">
        <v>1</v>
      </c>
      <c r="E238" s="270"/>
      <c r="F238" s="274">
        <v>0</v>
      </c>
      <c r="G238" s="310">
        <f>PRODUCT(E238,F238)</f>
        <v>0</v>
      </c>
    </row>
    <row r="239" spans="1:7">
      <c r="A239" s="258"/>
      <c r="B239" s="375"/>
      <c r="C239" s="278"/>
      <c r="D239" s="269"/>
      <c r="E239" s="270"/>
      <c r="F239" s="271"/>
      <c r="G239" s="279"/>
    </row>
    <row r="240" spans="1:7">
      <c r="A240" s="258"/>
      <c r="B240" s="281" t="s">
        <v>220</v>
      </c>
      <c r="C240" s="325"/>
      <c r="D240" s="326"/>
      <c r="E240" s="327"/>
      <c r="F240" s="328"/>
      <c r="G240" s="329">
        <f>SUM(G225:G239)</f>
        <v>0</v>
      </c>
    </row>
    <row r="241" spans="1:7">
      <c r="A241" s="256"/>
      <c r="B241" s="364"/>
      <c r="C241" s="8"/>
      <c r="D241" s="8"/>
      <c r="E241" s="9"/>
      <c r="F241" s="274"/>
      <c r="G241" s="310"/>
    </row>
    <row r="242" spans="1:7">
      <c r="A242" s="258" t="s">
        <v>221</v>
      </c>
      <c r="B242" s="374" t="s">
        <v>586</v>
      </c>
      <c r="C242" s="8"/>
      <c r="D242" s="8"/>
      <c r="E242" s="9"/>
      <c r="F242" s="261"/>
      <c r="G242" s="310"/>
    </row>
    <row r="243" spans="1:7">
      <c r="A243" s="256"/>
      <c r="B243" s="364" t="s">
        <v>587</v>
      </c>
      <c r="C243" s="262" t="s">
        <v>51</v>
      </c>
      <c r="D243" s="252">
        <v>7</v>
      </c>
      <c r="E243" s="252"/>
      <c r="F243" s="274">
        <v>0</v>
      </c>
      <c r="G243" s="310">
        <f>PRODUCT(E243,F243)</f>
        <v>0</v>
      </c>
    </row>
    <row r="244" spans="1:7">
      <c r="A244" s="256"/>
      <c r="B244" s="364" t="s">
        <v>588</v>
      </c>
      <c r="C244" s="262" t="s">
        <v>51</v>
      </c>
      <c r="D244" s="252">
        <v>7</v>
      </c>
      <c r="E244" s="252"/>
      <c r="F244" s="274">
        <v>0</v>
      </c>
      <c r="G244" s="310">
        <f t="shared" ref="G244:G245" si="18">PRODUCT(E244,F244)</f>
        <v>0</v>
      </c>
    </row>
    <row r="245" spans="1:7">
      <c r="A245" s="256"/>
      <c r="B245" s="375" t="s">
        <v>116</v>
      </c>
      <c r="C245" s="262" t="s">
        <v>90</v>
      </c>
      <c r="D245" s="252">
        <v>1</v>
      </c>
      <c r="E245" s="252"/>
      <c r="F245" s="274">
        <v>0</v>
      </c>
      <c r="G245" s="310">
        <f t="shared" si="18"/>
        <v>0</v>
      </c>
    </row>
    <row r="246" spans="1:7">
      <c r="A246" s="256"/>
      <c r="B246" s="364"/>
      <c r="C246" s="262"/>
      <c r="D246" s="252"/>
      <c r="E246" s="252"/>
      <c r="F246" s="253"/>
      <c r="G246" s="330"/>
    </row>
    <row r="247" spans="1:7">
      <c r="A247" s="256"/>
      <c r="B247" s="281" t="s">
        <v>226</v>
      </c>
      <c r="C247" s="331"/>
      <c r="D247" s="332"/>
      <c r="E247" s="332"/>
      <c r="F247" s="333"/>
      <c r="G247" s="334">
        <f>SUM(G243:G246)</f>
        <v>0</v>
      </c>
    </row>
    <row r="248" spans="1:7">
      <c r="A248" s="256"/>
      <c r="B248" s="364"/>
      <c r="C248" s="8"/>
      <c r="D248" s="8"/>
      <c r="E248" s="9"/>
      <c r="F248" s="261"/>
      <c r="G248" s="310"/>
    </row>
    <row r="249" spans="1:7">
      <c r="A249" s="258" t="s">
        <v>589</v>
      </c>
      <c r="B249" s="374" t="s">
        <v>222</v>
      </c>
      <c r="C249" s="335"/>
      <c r="D249" s="336"/>
      <c r="E249" s="336"/>
      <c r="F249" s="337"/>
      <c r="G249" s="338"/>
    </row>
    <row r="250" spans="1:7">
      <c r="A250" s="258"/>
      <c r="B250" s="378" t="s">
        <v>223</v>
      </c>
      <c r="C250" s="278" t="s">
        <v>90</v>
      </c>
      <c r="D250" s="269">
        <v>1</v>
      </c>
      <c r="E250" s="270"/>
      <c r="F250" s="274">
        <v>0</v>
      </c>
      <c r="G250" s="310">
        <f>PRODUCT(E250,F250)</f>
        <v>0</v>
      </c>
    </row>
    <row r="251" spans="1:7">
      <c r="A251" s="258"/>
      <c r="B251" s="375" t="s">
        <v>224</v>
      </c>
      <c r="C251" s="278" t="s">
        <v>90</v>
      </c>
      <c r="D251" s="269">
        <v>1</v>
      </c>
      <c r="E251" s="270"/>
      <c r="F251" s="274">
        <v>0</v>
      </c>
      <c r="G251" s="310">
        <f t="shared" ref="G251:G253" si="19">PRODUCT(E251,F251)</f>
        <v>0</v>
      </c>
    </row>
    <row r="252" spans="1:7">
      <c r="A252" s="258"/>
      <c r="B252" s="375" t="s">
        <v>225</v>
      </c>
      <c r="C252" s="278" t="s">
        <v>90</v>
      </c>
      <c r="D252" s="269">
        <v>1</v>
      </c>
      <c r="E252" s="270"/>
      <c r="F252" s="274">
        <v>0</v>
      </c>
      <c r="G252" s="310">
        <f>PRODUCT(E252,F252)</f>
        <v>0</v>
      </c>
    </row>
    <row r="253" spans="1:7">
      <c r="A253" s="258"/>
      <c r="B253" s="375" t="s">
        <v>116</v>
      </c>
      <c r="C253" s="278" t="s">
        <v>90</v>
      </c>
      <c r="D253" s="269">
        <v>1</v>
      </c>
      <c r="E253" s="270"/>
      <c r="F253" s="274">
        <v>0</v>
      </c>
      <c r="G253" s="310">
        <f t="shared" si="19"/>
        <v>0</v>
      </c>
    </row>
    <row r="254" spans="1:7">
      <c r="A254" s="258"/>
      <c r="B254" s="375"/>
      <c r="C254" s="278"/>
      <c r="D254" s="269"/>
      <c r="E254" s="270"/>
      <c r="F254" s="271"/>
      <c r="G254" s="279"/>
    </row>
    <row r="255" spans="1:7">
      <c r="A255" s="258"/>
      <c r="B255" s="281" t="s">
        <v>226</v>
      </c>
      <c r="C255" s="325"/>
      <c r="D255" s="326"/>
      <c r="E255" s="327"/>
      <c r="F255" s="328"/>
      <c r="G255" s="329">
        <f>SUM(G250:G254)</f>
        <v>0</v>
      </c>
    </row>
    <row r="256" spans="1:7">
      <c r="A256" s="256"/>
      <c r="B256" s="364"/>
      <c r="C256" s="8"/>
      <c r="D256" s="8"/>
      <c r="E256" s="9"/>
      <c r="F256" s="274"/>
      <c r="G256" s="310"/>
    </row>
    <row r="257" spans="1:7">
      <c r="A257" s="256"/>
      <c r="B257" s="364"/>
      <c r="C257" s="8"/>
      <c r="D257" s="8"/>
      <c r="E257" s="9"/>
      <c r="F257" s="274"/>
      <c r="G257" s="310"/>
    </row>
    <row r="258" spans="1:7">
      <c r="A258" s="256"/>
      <c r="B258" s="257" t="s">
        <v>503</v>
      </c>
      <c r="C258" s="311"/>
      <c r="D258" s="311"/>
      <c r="E258" s="312"/>
      <c r="F258" s="272"/>
      <c r="G258" s="313">
        <f>SUM(G255,G247,G240,G222,G200)</f>
        <v>0</v>
      </c>
    </row>
    <row r="259" spans="1:7">
      <c r="A259" s="256"/>
      <c r="B259" s="364"/>
      <c r="C259" s="8"/>
      <c r="D259" s="8"/>
      <c r="E259" s="9"/>
      <c r="F259" s="274"/>
      <c r="G259" s="310"/>
    </row>
    <row r="260" spans="1:7">
      <c r="A260" s="256"/>
      <c r="B260" s="364"/>
      <c r="C260" s="8"/>
      <c r="D260" s="8"/>
      <c r="E260" s="9"/>
      <c r="F260" s="274"/>
      <c r="G260" s="310"/>
    </row>
    <row r="261" spans="1:7">
      <c r="A261" s="309">
        <v>6</v>
      </c>
      <c r="B261" s="273" t="s">
        <v>227</v>
      </c>
      <c r="C261" s="8"/>
      <c r="D261" s="8"/>
      <c r="E261" s="9"/>
      <c r="F261" s="274"/>
      <c r="G261" s="310"/>
    </row>
    <row r="262" spans="1:7">
      <c r="A262" s="256"/>
      <c r="B262" s="364"/>
      <c r="C262" s="8"/>
      <c r="D262" s="8"/>
      <c r="E262" s="9"/>
      <c r="F262" s="274"/>
      <c r="G262" s="310"/>
    </row>
    <row r="263" spans="1:7">
      <c r="A263" s="256" t="s">
        <v>228</v>
      </c>
      <c r="B263" s="365" t="s">
        <v>590</v>
      </c>
      <c r="C263" s="8"/>
      <c r="D263" s="8"/>
      <c r="E263" s="9"/>
      <c r="F263" s="274"/>
      <c r="G263" s="310"/>
    </row>
    <row r="264" spans="1:7">
      <c r="A264" s="256"/>
      <c r="B264" s="364" t="s">
        <v>229</v>
      </c>
      <c r="C264" s="8" t="s">
        <v>51</v>
      </c>
      <c r="D264" s="9">
        <v>7</v>
      </c>
      <c r="E264" s="9"/>
      <c r="F264" s="274">
        <v>0</v>
      </c>
      <c r="G264" s="310">
        <f>PRODUCT(E264,F264)</f>
        <v>0</v>
      </c>
    </row>
    <row r="265" spans="1:7">
      <c r="A265" s="256"/>
      <c r="B265" s="364" t="s">
        <v>230</v>
      </c>
      <c r="C265" s="8" t="s">
        <v>51</v>
      </c>
      <c r="D265" s="9">
        <v>7</v>
      </c>
      <c r="E265" s="9"/>
      <c r="F265" s="274">
        <v>0</v>
      </c>
      <c r="G265" s="310">
        <f t="shared" ref="G265:G278" si="20">PRODUCT(E265,F265)</f>
        <v>0</v>
      </c>
    </row>
    <row r="266" spans="1:7">
      <c r="A266" s="256"/>
      <c r="B266" s="364" t="s">
        <v>231</v>
      </c>
      <c r="C266" s="8" t="s">
        <v>51</v>
      </c>
      <c r="D266" s="9">
        <v>26</v>
      </c>
      <c r="E266" s="9"/>
      <c r="F266" s="274">
        <v>0</v>
      </c>
      <c r="G266" s="310">
        <f t="shared" si="20"/>
        <v>0</v>
      </c>
    </row>
    <row r="267" spans="1:7">
      <c r="A267" s="256"/>
      <c r="B267" s="364" t="s">
        <v>232</v>
      </c>
      <c r="C267" s="8" t="s">
        <v>51</v>
      </c>
      <c r="D267" s="9">
        <v>7</v>
      </c>
      <c r="E267" s="9"/>
      <c r="F267" s="274">
        <v>0</v>
      </c>
      <c r="G267" s="310">
        <f t="shared" si="20"/>
        <v>0</v>
      </c>
    </row>
    <row r="268" spans="1:7">
      <c r="A268" s="256"/>
      <c r="B268" s="364" t="s">
        <v>233</v>
      </c>
      <c r="C268" s="296" t="s">
        <v>90</v>
      </c>
      <c r="D268" s="9">
        <v>1</v>
      </c>
      <c r="E268" s="9"/>
      <c r="F268" s="274">
        <v>0</v>
      </c>
      <c r="G268" s="310">
        <f t="shared" si="20"/>
        <v>0</v>
      </c>
    </row>
    <row r="269" spans="1:7">
      <c r="A269" s="256"/>
      <c r="B269" s="364" t="s">
        <v>234</v>
      </c>
      <c r="C269" s="8" t="s">
        <v>51</v>
      </c>
      <c r="D269" s="9">
        <v>7</v>
      </c>
      <c r="E269" s="9"/>
      <c r="F269" s="274">
        <v>0</v>
      </c>
      <c r="G269" s="310">
        <f t="shared" si="20"/>
        <v>0</v>
      </c>
    </row>
    <row r="270" spans="1:7">
      <c r="A270" s="256"/>
      <c r="B270" s="364" t="s">
        <v>235</v>
      </c>
      <c r="C270" s="8" t="s">
        <v>51</v>
      </c>
      <c r="D270" s="9">
        <v>7</v>
      </c>
      <c r="E270" s="9"/>
      <c r="F270" s="274">
        <v>0</v>
      </c>
      <c r="G270" s="310">
        <f t="shared" si="20"/>
        <v>0</v>
      </c>
    </row>
    <row r="271" spans="1:7">
      <c r="A271" s="256"/>
      <c r="B271" s="364" t="s">
        <v>236</v>
      </c>
      <c r="C271" s="8" t="s">
        <v>51</v>
      </c>
      <c r="D271" s="9">
        <v>9</v>
      </c>
      <c r="E271" s="9"/>
      <c r="F271" s="274">
        <v>0</v>
      </c>
      <c r="G271" s="310">
        <f t="shared" si="20"/>
        <v>0</v>
      </c>
    </row>
    <row r="272" spans="1:7">
      <c r="A272" s="256"/>
      <c r="B272" s="364" t="s">
        <v>237</v>
      </c>
      <c r="C272" s="8" t="s">
        <v>51</v>
      </c>
      <c r="D272" s="9">
        <v>32</v>
      </c>
      <c r="E272" s="9"/>
      <c r="F272" s="274">
        <v>0</v>
      </c>
      <c r="G272" s="310">
        <f t="shared" si="20"/>
        <v>0</v>
      </c>
    </row>
    <row r="273" spans="1:7">
      <c r="A273" s="256"/>
      <c r="B273" s="364" t="s">
        <v>116</v>
      </c>
      <c r="C273" s="8" t="s">
        <v>90</v>
      </c>
      <c r="D273" s="269">
        <v>1</v>
      </c>
      <c r="E273" s="9"/>
      <c r="F273" s="274">
        <v>0</v>
      </c>
      <c r="G273" s="310">
        <f t="shared" si="20"/>
        <v>0</v>
      </c>
    </row>
    <row r="274" spans="1:7">
      <c r="A274" s="256"/>
      <c r="B274" s="364"/>
      <c r="C274" s="8"/>
      <c r="D274" s="9"/>
      <c r="E274" s="9"/>
      <c r="F274" s="274"/>
      <c r="G274" s="310"/>
    </row>
    <row r="275" spans="1:7">
      <c r="A275" s="256"/>
      <c r="B275" s="364" t="s">
        <v>238</v>
      </c>
      <c r="C275" s="8" t="s">
        <v>115</v>
      </c>
      <c r="D275" s="9">
        <v>1300</v>
      </c>
      <c r="E275" s="9"/>
      <c r="F275" s="274">
        <v>0</v>
      </c>
      <c r="G275" s="310">
        <f>PRODUCT(E275,F275)</f>
        <v>0</v>
      </c>
    </row>
    <row r="276" spans="1:7">
      <c r="A276" s="256"/>
      <c r="B276" s="364" t="s">
        <v>239</v>
      </c>
      <c r="C276" s="8" t="s">
        <v>115</v>
      </c>
      <c r="D276" s="9">
        <v>1300</v>
      </c>
      <c r="E276" s="9"/>
      <c r="F276" s="274">
        <v>0</v>
      </c>
      <c r="G276" s="310">
        <f t="shared" si="20"/>
        <v>0</v>
      </c>
    </row>
    <row r="277" spans="1:7">
      <c r="A277" s="256"/>
      <c r="B277" s="364" t="s">
        <v>240</v>
      </c>
      <c r="C277" s="8" t="s">
        <v>115</v>
      </c>
      <c r="D277" s="9">
        <v>2370</v>
      </c>
      <c r="E277" s="9"/>
      <c r="F277" s="274">
        <v>0</v>
      </c>
      <c r="G277" s="310">
        <f t="shared" si="20"/>
        <v>0</v>
      </c>
    </row>
    <row r="278" spans="1:7">
      <c r="A278" s="256"/>
      <c r="B278" s="364" t="s">
        <v>241</v>
      </c>
      <c r="C278" s="8" t="s">
        <v>115</v>
      </c>
      <c r="D278" s="9">
        <v>2370</v>
      </c>
      <c r="E278" s="9"/>
      <c r="F278" s="274">
        <v>0</v>
      </c>
      <c r="G278" s="310">
        <f t="shared" si="20"/>
        <v>0</v>
      </c>
    </row>
    <row r="279" spans="1:7">
      <c r="A279" s="256"/>
      <c r="B279" s="364"/>
      <c r="C279" s="8"/>
      <c r="D279" s="8"/>
      <c r="E279" s="9"/>
      <c r="F279" s="274"/>
      <c r="G279" s="310"/>
    </row>
    <row r="280" spans="1:7">
      <c r="A280" s="256"/>
      <c r="B280" s="276" t="s">
        <v>242</v>
      </c>
      <c r="C280" s="315"/>
      <c r="D280" s="315"/>
      <c r="E280" s="316"/>
      <c r="F280" s="317"/>
      <c r="G280" s="318">
        <f>SUM(G264:G278)</f>
        <v>0</v>
      </c>
    </row>
    <row r="281" spans="1:7">
      <c r="A281" s="256"/>
      <c r="B281" s="364"/>
      <c r="C281" s="8"/>
      <c r="D281" s="8"/>
      <c r="E281" s="9"/>
      <c r="F281" s="274"/>
      <c r="G281" s="310"/>
    </row>
    <row r="282" spans="1:7">
      <c r="A282" s="256" t="s">
        <v>243</v>
      </c>
      <c r="B282" s="365" t="s">
        <v>244</v>
      </c>
      <c r="C282" s="8"/>
      <c r="D282" s="8"/>
      <c r="E282" s="9"/>
      <c r="F282" s="274"/>
      <c r="G282" s="310"/>
    </row>
    <row r="283" spans="1:7">
      <c r="A283" s="256"/>
      <c r="B283" s="364"/>
      <c r="C283" s="8"/>
      <c r="D283" s="8"/>
      <c r="E283" s="9"/>
      <c r="F283" s="274"/>
      <c r="G283" s="310"/>
    </row>
    <row r="284" spans="1:7">
      <c r="A284" s="260" t="s">
        <v>245</v>
      </c>
      <c r="B284" s="367" t="s">
        <v>246</v>
      </c>
      <c r="C284" s="8"/>
      <c r="D284" s="8"/>
      <c r="E284" s="9"/>
      <c r="F284" s="274"/>
      <c r="G284" s="310"/>
    </row>
    <row r="285" spans="1:7">
      <c r="A285" s="256"/>
      <c r="B285" s="364" t="s">
        <v>247</v>
      </c>
      <c r="C285" s="8" t="s">
        <v>51</v>
      </c>
      <c r="D285" s="9">
        <v>25</v>
      </c>
      <c r="E285" s="9"/>
      <c r="F285" s="274">
        <v>0</v>
      </c>
      <c r="G285" s="310">
        <f t="shared" ref="G285:G312" si="21">PRODUCT(E285,F285)</f>
        <v>0</v>
      </c>
    </row>
    <row r="286" spans="1:7">
      <c r="A286" s="256"/>
      <c r="B286" s="364" t="s">
        <v>248</v>
      </c>
      <c r="C286" s="8" t="s">
        <v>51</v>
      </c>
      <c r="D286" s="9">
        <v>40</v>
      </c>
      <c r="E286" s="9"/>
      <c r="F286" s="274">
        <v>0</v>
      </c>
      <c r="G286" s="310">
        <f t="shared" si="21"/>
        <v>0</v>
      </c>
    </row>
    <row r="287" spans="1:7">
      <c r="A287" s="256"/>
      <c r="B287" s="364" t="s">
        <v>249</v>
      </c>
      <c r="C287" s="8" t="s">
        <v>115</v>
      </c>
      <c r="D287" s="9">
        <v>1360</v>
      </c>
      <c r="E287" s="9"/>
      <c r="F287" s="274">
        <v>0</v>
      </c>
      <c r="G287" s="310">
        <f t="shared" si="21"/>
        <v>0</v>
      </c>
    </row>
    <row r="288" spans="1:7">
      <c r="A288" s="256"/>
      <c r="B288" s="364" t="s">
        <v>116</v>
      </c>
      <c r="C288" s="8" t="s">
        <v>90</v>
      </c>
      <c r="D288" s="269">
        <v>1</v>
      </c>
      <c r="E288" s="9"/>
      <c r="F288" s="274">
        <v>0</v>
      </c>
      <c r="G288" s="310">
        <f>PRODUCT(E288,F288)</f>
        <v>0</v>
      </c>
    </row>
    <row r="289" spans="1:7">
      <c r="A289" s="256"/>
      <c r="B289" s="369"/>
      <c r="C289" s="8"/>
      <c r="D289" s="9"/>
      <c r="E289" s="9"/>
      <c r="F289" s="274"/>
      <c r="G289" s="310"/>
    </row>
    <row r="290" spans="1:7">
      <c r="A290" s="260" t="s">
        <v>250</v>
      </c>
      <c r="B290" s="367" t="s">
        <v>251</v>
      </c>
      <c r="C290" s="8"/>
      <c r="D290" s="9"/>
      <c r="E290" s="9"/>
      <c r="F290" s="274"/>
      <c r="G290" s="310"/>
    </row>
    <row r="291" spans="1:7">
      <c r="A291" s="260"/>
      <c r="B291" s="364" t="s">
        <v>252</v>
      </c>
      <c r="C291" s="8" t="s">
        <v>90</v>
      </c>
      <c r="D291" s="269">
        <v>1</v>
      </c>
      <c r="E291" s="9"/>
      <c r="F291" s="274">
        <v>0</v>
      </c>
      <c r="G291" s="310">
        <f t="shared" si="21"/>
        <v>0</v>
      </c>
    </row>
    <row r="292" spans="1:7">
      <c r="A292" s="256"/>
      <c r="B292" s="364" t="s">
        <v>253</v>
      </c>
      <c r="C292" s="8" t="s">
        <v>90</v>
      </c>
      <c r="D292" s="269">
        <v>1</v>
      </c>
      <c r="E292" s="9"/>
      <c r="F292" s="274">
        <v>0</v>
      </c>
      <c r="G292" s="310">
        <f t="shared" si="21"/>
        <v>0</v>
      </c>
    </row>
    <row r="293" spans="1:7">
      <c r="A293" s="256"/>
      <c r="B293" s="364" t="s">
        <v>254</v>
      </c>
      <c r="C293" s="8" t="s">
        <v>115</v>
      </c>
      <c r="D293" s="9">
        <v>970</v>
      </c>
      <c r="E293" s="9"/>
      <c r="F293" s="274">
        <v>0</v>
      </c>
      <c r="G293" s="310">
        <f>PRODUCT(E293,F293)</f>
        <v>0</v>
      </c>
    </row>
    <row r="294" spans="1:7">
      <c r="A294" s="256"/>
      <c r="B294" s="364" t="s">
        <v>116</v>
      </c>
      <c r="C294" s="8" t="s">
        <v>90</v>
      </c>
      <c r="D294" s="269">
        <v>1</v>
      </c>
      <c r="E294" s="9"/>
      <c r="F294" s="274">
        <v>0</v>
      </c>
      <c r="G294" s="310">
        <f t="shared" si="21"/>
        <v>0</v>
      </c>
    </row>
    <row r="295" spans="1:7">
      <c r="A295" s="256"/>
      <c r="B295" s="364"/>
      <c r="C295" s="8"/>
      <c r="D295" s="9"/>
      <c r="E295" s="9"/>
      <c r="F295" s="274"/>
      <c r="G295" s="310"/>
    </row>
    <row r="296" spans="1:7">
      <c r="A296" s="260" t="s">
        <v>255</v>
      </c>
      <c r="B296" s="367" t="s">
        <v>256</v>
      </c>
      <c r="C296" s="8"/>
      <c r="D296" s="9"/>
      <c r="E296" s="9"/>
      <c r="F296" s="274"/>
      <c r="G296" s="310"/>
    </row>
    <row r="297" spans="1:7" ht="25.5">
      <c r="A297" s="256"/>
      <c r="B297" s="368" t="s">
        <v>257</v>
      </c>
      <c r="C297" s="8" t="s">
        <v>90</v>
      </c>
      <c r="D297" s="269">
        <v>1</v>
      </c>
      <c r="E297" s="9"/>
      <c r="F297" s="274">
        <v>0</v>
      </c>
      <c r="G297" s="310">
        <f t="shared" si="21"/>
        <v>0</v>
      </c>
    </row>
    <row r="298" spans="1:7">
      <c r="A298" s="256"/>
      <c r="B298" s="364" t="s">
        <v>258</v>
      </c>
      <c r="C298" s="8" t="s">
        <v>90</v>
      </c>
      <c r="D298" s="269">
        <v>1</v>
      </c>
      <c r="E298" s="9"/>
      <c r="F298" s="274">
        <v>0</v>
      </c>
      <c r="G298" s="310">
        <f t="shared" si="21"/>
        <v>0</v>
      </c>
    </row>
    <row r="299" spans="1:7">
      <c r="A299" s="256"/>
      <c r="B299" s="364" t="s">
        <v>259</v>
      </c>
      <c r="C299" s="8" t="s">
        <v>51</v>
      </c>
      <c r="D299" s="9">
        <v>11</v>
      </c>
      <c r="E299" s="9"/>
      <c r="F299" s="274">
        <v>0</v>
      </c>
      <c r="G299" s="310">
        <f t="shared" si="21"/>
        <v>0</v>
      </c>
    </row>
    <row r="300" spans="1:7">
      <c r="A300" s="256"/>
      <c r="B300" s="364" t="s">
        <v>260</v>
      </c>
      <c r="C300" s="8" t="s">
        <v>51</v>
      </c>
      <c r="D300" s="9">
        <v>11</v>
      </c>
      <c r="E300" s="9"/>
      <c r="F300" s="274">
        <v>0</v>
      </c>
      <c r="G300" s="310">
        <f>PRODUCT(E300,F300)</f>
        <v>0</v>
      </c>
    </row>
    <row r="301" spans="1:7">
      <c r="A301" s="256"/>
      <c r="B301" s="364" t="s">
        <v>486</v>
      </c>
      <c r="C301" s="8" t="s">
        <v>51</v>
      </c>
      <c r="D301" s="9">
        <v>12</v>
      </c>
      <c r="E301" s="9"/>
      <c r="F301" s="274">
        <v>0</v>
      </c>
      <c r="G301" s="310">
        <f t="shared" ref="G301" si="22">PRODUCT(E301,F301)</f>
        <v>0</v>
      </c>
    </row>
    <row r="302" spans="1:7">
      <c r="A302" s="256"/>
      <c r="B302" s="364" t="s">
        <v>116</v>
      </c>
      <c r="C302" s="8" t="s">
        <v>90</v>
      </c>
      <c r="D302" s="269">
        <v>1</v>
      </c>
      <c r="E302" s="9"/>
      <c r="F302" s="274">
        <v>0</v>
      </c>
      <c r="G302" s="310">
        <f t="shared" si="21"/>
        <v>0</v>
      </c>
    </row>
    <row r="303" spans="1:7">
      <c r="A303" s="256"/>
      <c r="B303" s="364"/>
      <c r="C303" s="8"/>
      <c r="D303" s="9"/>
      <c r="E303" s="9"/>
      <c r="F303" s="274"/>
      <c r="G303" s="310"/>
    </row>
    <row r="304" spans="1:7">
      <c r="A304" s="256"/>
      <c r="B304" s="364" t="s">
        <v>261</v>
      </c>
      <c r="C304" s="8" t="s">
        <v>115</v>
      </c>
      <c r="D304" s="9">
        <v>950</v>
      </c>
      <c r="E304" s="9"/>
      <c r="F304" s="274">
        <v>0</v>
      </c>
      <c r="G304" s="310">
        <f t="shared" si="21"/>
        <v>0</v>
      </c>
    </row>
    <row r="305" spans="1:7">
      <c r="A305" s="256"/>
      <c r="B305" s="364" t="s">
        <v>262</v>
      </c>
      <c r="C305" s="8" t="s">
        <v>115</v>
      </c>
      <c r="D305" s="9">
        <v>510</v>
      </c>
      <c r="E305" s="9"/>
      <c r="F305" s="274">
        <v>0</v>
      </c>
      <c r="G305" s="310">
        <f t="shared" si="21"/>
        <v>0</v>
      </c>
    </row>
    <row r="306" spans="1:7">
      <c r="A306" s="256"/>
      <c r="B306" s="364" t="s">
        <v>263</v>
      </c>
      <c r="C306" s="8" t="s">
        <v>115</v>
      </c>
      <c r="D306" s="9">
        <v>510</v>
      </c>
      <c r="E306" s="9"/>
      <c r="F306" s="274">
        <v>0</v>
      </c>
      <c r="G306" s="310">
        <f t="shared" si="21"/>
        <v>0</v>
      </c>
    </row>
    <row r="307" spans="1:7">
      <c r="A307" s="256"/>
      <c r="B307" s="364" t="s">
        <v>264</v>
      </c>
      <c r="C307" s="8" t="s">
        <v>115</v>
      </c>
      <c r="D307" s="9">
        <v>470</v>
      </c>
      <c r="E307" s="9"/>
      <c r="F307" s="274">
        <v>0</v>
      </c>
      <c r="G307" s="310">
        <f>PRODUCT(E307,F307)</f>
        <v>0</v>
      </c>
    </row>
    <row r="308" spans="1:7">
      <c r="A308" s="256"/>
      <c r="B308" s="364" t="s">
        <v>265</v>
      </c>
      <c r="C308" s="8" t="s">
        <v>115</v>
      </c>
      <c r="D308" s="9">
        <v>5</v>
      </c>
      <c r="E308" s="9"/>
      <c r="F308" s="274">
        <v>0</v>
      </c>
      <c r="G308" s="310">
        <f t="shared" si="21"/>
        <v>0</v>
      </c>
    </row>
    <row r="309" spans="1:7">
      <c r="A309" s="256"/>
      <c r="B309" s="375" t="s">
        <v>266</v>
      </c>
      <c r="C309" s="8" t="s">
        <v>115</v>
      </c>
      <c r="D309" s="9">
        <v>5</v>
      </c>
      <c r="E309" s="9"/>
      <c r="F309" s="274">
        <v>0</v>
      </c>
      <c r="G309" s="310">
        <f t="shared" si="21"/>
        <v>0</v>
      </c>
    </row>
    <row r="310" spans="1:7">
      <c r="A310" s="256"/>
      <c r="B310" s="375" t="s">
        <v>267</v>
      </c>
      <c r="C310" s="8" t="s">
        <v>115</v>
      </c>
      <c r="D310" s="9">
        <v>2000</v>
      </c>
      <c r="E310" s="9"/>
      <c r="F310" s="274">
        <v>0</v>
      </c>
      <c r="G310" s="310">
        <f t="shared" si="21"/>
        <v>0</v>
      </c>
    </row>
    <row r="311" spans="1:7">
      <c r="A311" s="256"/>
      <c r="B311" s="375" t="s">
        <v>268</v>
      </c>
      <c r="C311" s="8" t="s">
        <v>115</v>
      </c>
      <c r="D311" s="9">
        <v>2000</v>
      </c>
      <c r="E311" s="9"/>
      <c r="F311" s="274">
        <v>0</v>
      </c>
      <c r="G311" s="310">
        <f t="shared" si="21"/>
        <v>0</v>
      </c>
    </row>
    <row r="312" spans="1:7">
      <c r="A312" s="256"/>
      <c r="B312" s="375" t="s">
        <v>269</v>
      </c>
      <c r="C312" s="8" t="s">
        <v>115</v>
      </c>
      <c r="D312" s="9">
        <v>200</v>
      </c>
      <c r="E312" s="9"/>
      <c r="F312" s="274">
        <v>0</v>
      </c>
      <c r="G312" s="310">
        <f t="shared" si="21"/>
        <v>0</v>
      </c>
    </row>
    <row r="313" spans="1:7">
      <c r="A313" s="256"/>
      <c r="B313" s="364"/>
      <c r="C313" s="8"/>
      <c r="D313" s="9"/>
      <c r="E313" s="9"/>
      <c r="F313" s="274"/>
      <c r="G313" s="310"/>
    </row>
    <row r="314" spans="1:7">
      <c r="A314" s="256"/>
      <c r="B314" s="276" t="s">
        <v>270</v>
      </c>
      <c r="C314" s="315"/>
      <c r="D314" s="316"/>
      <c r="E314" s="316"/>
      <c r="F314" s="317"/>
      <c r="G314" s="318">
        <f>SUM(G285:G312)</f>
        <v>0</v>
      </c>
    </row>
    <row r="315" spans="1:7">
      <c r="A315" s="256"/>
      <c r="B315" s="364"/>
      <c r="C315" s="8"/>
      <c r="D315" s="9"/>
      <c r="E315" s="9"/>
      <c r="F315" s="274"/>
      <c r="G315" s="310"/>
    </row>
    <row r="316" spans="1:7">
      <c r="A316" s="256"/>
      <c r="B316" s="364"/>
      <c r="C316" s="8"/>
      <c r="D316" s="9"/>
      <c r="E316" s="9"/>
      <c r="F316" s="274"/>
      <c r="G316" s="310"/>
    </row>
    <row r="317" spans="1:7">
      <c r="A317" s="256"/>
      <c r="B317" s="364"/>
      <c r="C317" s="8"/>
      <c r="D317" s="9"/>
      <c r="E317" s="9"/>
      <c r="F317" s="274"/>
      <c r="G317" s="310"/>
    </row>
    <row r="318" spans="1:7">
      <c r="A318" s="256" t="s">
        <v>271</v>
      </c>
      <c r="B318" s="365" t="s">
        <v>272</v>
      </c>
      <c r="C318" s="8"/>
      <c r="D318" s="9"/>
      <c r="E318" s="9"/>
      <c r="F318" s="274"/>
      <c r="G318" s="310"/>
    </row>
    <row r="319" spans="1:7">
      <c r="A319" s="256"/>
      <c r="B319" s="364" t="s">
        <v>487</v>
      </c>
      <c r="C319" s="8" t="s">
        <v>51</v>
      </c>
      <c r="D319" s="9">
        <v>750</v>
      </c>
      <c r="E319" s="9"/>
      <c r="F319" s="274">
        <v>0</v>
      </c>
      <c r="G319" s="310">
        <f t="shared" ref="G319:G325" si="23">PRODUCT(E319,F319)</f>
        <v>0</v>
      </c>
    </row>
    <row r="320" spans="1:7">
      <c r="A320" s="256"/>
      <c r="B320" s="364" t="s">
        <v>273</v>
      </c>
      <c r="C320" s="8" t="s">
        <v>51</v>
      </c>
      <c r="D320" s="9">
        <v>18</v>
      </c>
      <c r="E320" s="9"/>
      <c r="F320" s="274">
        <v>0</v>
      </c>
      <c r="G320" s="310">
        <f t="shared" si="23"/>
        <v>0</v>
      </c>
    </row>
    <row r="321" spans="1:7">
      <c r="A321" s="256"/>
      <c r="B321" s="364" t="s">
        <v>274</v>
      </c>
      <c r="C321" s="8" t="s">
        <v>51</v>
      </c>
      <c r="D321" s="9">
        <v>21</v>
      </c>
      <c r="E321" s="9"/>
      <c r="F321" s="274">
        <v>0</v>
      </c>
      <c r="G321" s="310">
        <f t="shared" si="23"/>
        <v>0</v>
      </c>
    </row>
    <row r="322" spans="1:7">
      <c r="A322" s="256"/>
      <c r="B322" s="364" t="s">
        <v>275</v>
      </c>
      <c r="C322" s="8" t="s">
        <v>51</v>
      </c>
      <c r="D322" s="9">
        <v>789</v>
      </c>
      <c r="E322" s="9"/>
      <c r="F322" s="274">
        <v>0</v>
      </c>
      <c r="G322" s="310">
        <f t="shared" si="23"/>
        <v>0</v>
      </c>
    </row>
    <row r="323" spans="1:7">
      <c r="A323" s="256"/>
      <c r="B323" s="364" t="s">
        <v>276</v>
      </c>
      <c r="C323" s="8" t="s">
        <v>51</v>
      </c>
      <c r="D323" s="9">
        <v>55</v>
      </c>
      <c r="E323" s="9"/>
      <c r="F323" s="274">
        <v>0</v>
      </c>
      <c r="G323" s="310">
        <f>PRODUCT(E323,F323)</f>
        <v>0</v>
      </c>
    </row>
    <row r="324" spans="1:7">
      <c r="A324" s="256"/>
      <c r="B324" s="364" t="s">
        <v>489</v>
      </c>
      <c r="C324" s="8" t="s">
        <v>51</v>
      </c>
      <c r="D324" s="9">
        <v>2</v>
      </c>
      <c r="E324" s="9"/>
      <c r="F324" s="274">
        <v>0</v>
      </c>
      <c r="G324" s="310">
        <f t="shared" si="23"/>
        <v>0</v>
      </c>
    </row>
    <row r="325" spans="1:7">
      <c r="A325" s="256"/>
      <c r="B325" s="364" t="s">
        <v>116</v>
      </c>
      <c r="C325" s="8" t="s">
        <v>90</v>
      </c>
      <c r="D325" s="269">
        <v>1</v>
      </c>
      <c r="E325" s="9"/>
      <c r="F325" s="274">
        <v>0</v>
      </c>
      <c r="G325" s="310">
        <f t="shared" si="23"/>
        <v>0</v>
      </c>
    </row>
    <row r="326" spans="1:7">
      <c r="A326" s="256"/>
      <c r="B326" s="364"/>
      <c r="C326" s="8"/>
      <c r="D326" s="9"/>
      <c r="E326" s="9"/>
      <c r="F326" s="274"/>
      <c r="G326" s="310"/>
    </row>
    <row r="327" spans="1:7">
      <c r="A327" s="256"/>
      <c r="B327" s="364" t="s">
        <v>490</v>
      </c>
      <c r="C327" s="8" t="s">
        <v>115</v>
      </c>
      <c r="D327" s="9">
        <v>10800</v>
      </c>
      <c r="E327" s="9"/>
      <c r="F327" s="274">
        <v>0</v>
      </c>
      <c r="G327" s="310">
        <f>PRODUCT(E327,F327)</f>
        <v>0</v>
      </c>
    </row>
    <row r="328" spans="1:7">
      <c r="A328" s="256"/>
      <c r="B328" s="364"/>
      <c r="C328" s="8"/>
      <c r="D328" s="9"/>
      <c r="E328" s="9"/>
      <c r="F328" s="274"/>
      <c r="G328" s="310"/>
    </row>
    <row r="329" spans="1:7">
      <c r="A329" s="256"/>
      <c r="B329" s="276" t="s">
        <v>277</v>
      </c>
      <c r="C329" s="315"/>
      <c r="D329" s="316"/>
      <c r="E329" s="316"/>
      <c r="F329" s="317"/>
      <c r="G329" s="318">
        <f>SUM(G319:G327)</f>
        <v>0</v>
      </c>
    </row>
    <row r="330" spans="1:7">
      <c r="A330" s="256"/>
      <c r="B330" s="364"/>
      <c r="C330" s="8"/>
      <c r="D330" s="9"/>
      <c r="E330" s="9"/>
      <c r="F330" s="274"/>
      <c r="G330" s="310"/>
    </row>
    <row r="331" spans="1:7">
      <c r="A331" s="256" t="s">
        <v>278</v>
      </c>
      <c r="B331" s="365" t="s">
        <v>279</v>
      </c>
      <c r="C331" s="8"/>
      <c r="D331" s="9"/>
      <c r="E331" s="9"/>
      <c r="F331" s="274"/>
      <c r="G331" s="310"/>
    </row>
    <row r="332" spans="1:7">
      <c r="A332" s="256"/>
      <c r="B332" s="365"/>
      <c r="C332" s="8"/>
      <c r="D332" s="9"/>
      <c r="E332" s="9"/>
      <c r="F332" s="274"/>
      <c r="G332" s="310"/>
    </row>
    <row r="333" spans="1:7">
      <c r="A333" s="256"/>
      <c r="B333" s="367" t="s">
        <v>280</v>
      </c>
      <c r="C333" s="8"/>
      <c r="D333" s="9"/>
      <c r="E333" s="9"/>
      <c r="F333" s="274"/>
      <c r="G333" s="310"/>
    </row>
    <row r="334" spans="1:7">
      <c r="A334" s="256"/>
      <c r="B334" s="364" t="s">
        <v>281</v>
      </c>
      <c r="C334" s="8" t="s">
        <v>51</v>
      </c>
      <c r="D334" s="9">
        <v>1</v>
      </c>
      <c r="E334" s="9"/>
      <c r="F334" s="274">
        <v>0</v>
      </c>
      <c r="G334" s="310">
        <f t="shared" ref="G334:G345" si="24">PRODUCT(E334,F334)</f>
        <v>0</v>
      </c>
    </row>
    <row r="335" spans="1:7">
      <c r="A335" s="256"/>
      <c r="B335" s="364" t="s">
        <v>282</v>
      </c>
      <c r="C335" s="8" t="s">
        <v>51</v>
      </c>
      <c r="D335" s="9">
        <v>1</v>
      </c>
      <c r="E335" s="9"/>
      <c r="F335" s="274">
        <v>0</v>
      </c>
      <c r="G335" s="310">
        <f t="shared" si="24"/>
        <v>0</v>
      </c>
    </row>
    <row r="336" spans="1:7">
      <c r="A336" s="256"/>
      <c r="B336" s="359" t="s">
        <v>506</v>
      </c>
      <c r="C336" s="8" t="s">
        <v>51</v>
      </c>
      <c r="D336" s="9">
        <v>1</v>
      </c>
      <c r="E336" s="9"/>
      <c r="F336" s="274">
        <v>0</v>
      </c>
      <c r="G336" s="310">
        <f>PRODUCT(E336,F336)</f>
        <v>0</v>
      </c>
    </row>
    <row r="337" spans="1:7">
      <c r="A337" s="256"/>
      <c r="B337" s="359" t="s">
        <v>283</v>
      </c>
      <c r="C337" s="8" t="s">
        <v>51</v>
      </c>
      <c r="D337" s="9">
        <v>1</v>
      </c>
      <c r="E337" s="9"/>
      <c r="F337" s="274">
        <v>0</v>
      </c>
      <c r="G337" s="310">
        <f t="shared" si="24"/>
        <v>0</v>
      </c>
    </row>
    <row r="338" spans="1:7">
      <c r="A338" s="256"/>
      <c r="B338" s="359" t="s">
        <v>284</v>
      </c>
      <c r="C338" s="8" t="s">
        <v>51</v>
      </c>
      <c r="D338" s="9">
        <v>1</v>
      </c>
      <c r="E338" s="9"/>
      <c r="F338" s="274">
        <v>0</v>
      </c>
      <c r="G338" s="310">
        <f>PRODUCT(E338,F338)</f>
        <v>0</v>
      </c>
    </row>
    <row r="339" spans="1:7">
      <c r="A339" s="256"/>
      <c r="B339" s="359" t="s">
        <v>285</v>
      </c>
      <c r="C339" s="8" t="s">
        <v>51</v>
      </c>
      <c r="D339" s="9">
        <v>1</v>
      </c>
      <c r="E339" s="9"/>
      <c r="F339" s="274">
        <v>0</v>
      </c>
      <c r="G339" s="310">
        <f t="shared" si="24"/>
        <v>0</v>
      </c>
    </row>
    <row r="340" spans="1:7">
      <c r="A340" s="256"/>
      <c r="B340" s="359" t="s">
        <v>286</v>
      </c>
      <c r="C340" s="8" t="s">
        <v>51</v>
      </c>
      <c r="D340" s="9">
        <v>1</v>
      </c>
      <c r="E340" s="9"/>
      <c r="F340" s="274">
        <v>0</v>
      </c>
      <c r="G340" s="310">
        <f t="shared" si="24"/>
        <v>0</v>
      </c>
    </row>
    <row r="341" spans="1:7">
      <c r="A341" s="256"/>
      <c r="B341" s="364" t="s">
        <v>116</v>
      </c>
      <c r="C341" s="8" t="s">
        <v>90</v>
      </c>
      <c r="D341" s="269">
        <v>1</v>
      </c>
      <c r="E341" s="9"/>
      <c r="F341" s="274">
        <v>0</v>
      </c>
      <c r="G341" s="310">
        <f>PRODUCT(E341,F341)</f>
        <v>0</v>
      </c>
    </row>
    <row r="342" spans="1:7">
      <c r="A342" s="256"/>
      <c r="B342" s="364"/>
      <c r="C342" s="8"/>
      <c r="D342" s="9"/>
      <c r="E342" s="9"/>
      <c r="F342" s="274"/>
      <c r="G342" s="310"/>
    </row>
    <row r="343" spans="1:7">
      <c r="A343" s="256"/>
      <c r="B343" s="367" t="s">
        <v>287</v>
      </c>
      <c r="C343" s="8"/>
      <c r="D343" s="9"/>
      <c r="E343" s="9"/>
      <c r="F343" s="274"/>
      <c r="G343" s="310"/>
    </row>
    <row r="344" spans="1:7">
      <c r="A344" s="256"/>
      <c r="B344" s="364" t="s">
        <v>507</v>
      </c>
      <c r="C344" s="8" t="s">
        <v>90</v>
      </c>
      <c r="D344" s="269">
        <v>1</v>
      </c>
      <c r="E344" s="9"/>
      <c r="F344" s="274">
        <v>0</v>
      </c>
      <c r="G344" s="310">
        <f>PRODUCT(E344,F344)</f>
        <v>0</v>
      </c>
    </row>
    <row r="345" spans="1:7">
      <c r="A345" s="256"/>
      <c r="B345" s="364" t="s">
        <v>288</v>
      </c>
      <c r="C345" s="8" t="s">
        <v>90</v>
      </c>
      <c r="D345" s="269">
        <v>1</v>
      </c>
      <c r="E345" s="9"/>
      <c r="F345" s="274">
        <v>0</v>
      </c>
      <c r="G345" s="310">
        <f t="shared" si="24"/>
        <v>0</v>
      </c>
    </row>
    <row r="346" spans="1:7">
      <c r="A346" s="256"/>
      <c r="B346" s="364" t="s">
        <v>289</v>
      </c>
      <c r="C346" s="8" t="s">
        <v>90</v>
      </c>
      <c r="D346" s="269">
        <v>1</v>
      </c>
      <c r="E346" s="9"/>
      <c r="F346" s="274">
        <v>0</v>
      </c>
      <c r="G346" s="310">
        <f>PRODUCT(E346,F346)</f>
        <v>0</v>
      </c>
    </row>
    <row r="347" spans="1:7">
      <c r="A347" s="256"/>
      <c r="B347" s="364"/>
      <c r="C347" s="8"/>
      <c r="D347" s="9"/>
      <c r="E347" s="9"/>
      <c r="F347" s="274"/>
      <c r="G347" s="310"/>
    </row>
    <row r="348" spans="1:7">
      <c r="A348" s="256"/>
      <c r="B348" s="276" t="s">
        <v>290</v>
      </c>
      <c r="C348" s="315"/>
      <c r="D348" s="316"/>
      <c r="E348" s="316"/>
      <c r="F348" s="317"/>
      <c r="G348" s="318">
        <f>SUM(G334:G346)</f>
        <v>0</v>
      </c>
    </row>
    <row r="349" spans="1:7">
      <c r="A349" s="256"/>
      <c r="B349" s="364"/>
      <c r="C349" s="8"/>
      <c r="D349" s="9"/>
      <c r="E349" s="9"/>
      <c r="F349" s="274"/>
      <c r="G349" s="310"/>
    </row>
    <row r="350" spans="1:7">
      <c r="A350" s="256" t="s">
        <v>291</v>
      </c>
      <c r="B350" s="365" t="s">
        <v>292</v>
      </c>
      <c r="C350" s="8"/>
      <c r="D350" s="9"/>
      <c r="E350" s="9"/>
      <c r="F350" s="274"/>
      <c r="G350" s="310"/>
    </row>
    <row r="351" spans="1:7">
      <c r="A351" s="256"/>
      <c r="B351" s="365"/>
      <c r="C351" s="8"/>
      <c r="D351" s="9"/>
      <c r="E351" s="9"/>
      <c r="F351" s="274"/>
      <c r="G351" s="310"/>
    </row>
    <row r="352" spans="1:7">
      <c r="A352" s="256"/>
      <c r="B352" s="367" t="s">
        <v>293</v>
      </c>
      <c r="C352" s="8"/>
      <c r="D352" s="9"/>
      <c r="E352" s="9"/>
      <c r="F352" s="274"/>
      <c r="G352" s="310"/>
    </row>
    <row r="353" spans="1:7">
      <c r="A353" s="256"/>
      <c r="B353" s="364" t="s">
        <v>534</v>
      </c>
      <c r="C353" s="8" t="s">
        <v>51</v>
      </c>
      <c r="D353" s="269">
        <v>13</v>
      </c>
      <c r="E353" s="9"/>
      <c r="F353" s="274">
        <v>0</v>
      </c>
      <c r="G353" s="310">
        <f t="shared" ref="G353:G366" si="25">PRODUCT(E353,F353)</f>
        <v>0</v>
      </c>
    </row>
    <row r="354" spans="1:7">
      <c r="A354" s="256"/>
      <c r="B354" s="364" t="s">
        <v>294</v>
      </c>
      <c r="C354" s="8" t="s">
        <v>51</v>
      </c>
      <c r="D354" s="269">
        <v>13</v>
      </c>
      <c r="E354" s="9"/>
      <c r="F354" s="274">
        <v>0</v>
      </c>
      <c r="G354" s="310">
        <f t="shared" si="25"/>
        <v>0</v>
      </c>
    </row>
    <row r="355" spans="1:7">
      <c r="A355" s="256"/>
      <c r="B355" s="364" t="s">
        <v>295</v>
      </c>
      <c r="C355" s="8" t="s">
        <v>51</v>
      </c>
      <c r="D355" s="269">
        <v>13</v>
      </c>
      <c r="E355" s="9"/>
      <c r="F355" s="274">
        <v>0</v>
      </c>
      <c r="G355" s="310">
        <f t="shared" si="25"/>
        <v>0</v>
      </c>
    </row>
    <row r="356" spans="1:7">
      <c r="A356" s="256"/>
      <c r="B356" s="364" t="s">
        <v>296</v>
      </c>
      <c r="C356" s="8" t="s">
        <v>90</v>
      </c>
      <c r="D356" s="269">
        <v>1</v>
      </c>
      <c r="E356" s="9"/>
      <c r="F356" s="274">
        <v>0</v>
      </c>
      <c r="G356" s="310">
        <f>PRODUCT(E356,F356)</f>
        <v>0</v>
      </c>
    </row>
    <row r="357" spans="1:7">
      <c r="A357" s="256"/>
      <c r="B357" s="364" t="s">
        <v>297</v>
      </c>
      <c r="C357" s="8" t="s">
        <v>90</v>
      </c>
      <c r="D357" s="269">
        <v>1</v>
      </c>
      <c r="E357" s="9"/>
      <c r="F357" s="274">
        <v>0</v>
      </c>
      <c r="G357" s="310">
        <f t="shared" si="25"/>
        <v>0</v>
      </c>
    </row>
    <row r="358" spans="1:7">
      <c r="A358" s="256"/>
      <c r="B358" s="364" t="s">
        <v>298</v>
      </c>
      <c r="C358" s="8" t="s">
        <v>90</v>
      </c>
      <c r="D358" s="269">
        <v>1</v>
      </c>
      <c r="E358" s="9"/>
      <c r="F358" s="274">
        <v>0</v>
      </c>
      <c r="G358" s="310">
        <f t="shared" si="25"/>
        <v>0</v>
      </c>
    </row>
    <row r="359" spans="1:7">
      <c r="A359" s="256"/>
      <c r="B359" s="364" t="s">
        <v>299</v>
      </c>
      <c r="C359" s="8" t="s">
        <v>90</v>
      </c>
      <c r="D359" s="269">
        <v>1</v>
      </c>
      <c r="E359" s="9"/>
      <c r="F359" s="274">
        <v>0</v>
      </c>
      <c r="G359" s="310">
        <f t="shared" si="25"/>
        <v>0</v>
      </c>
    </row>
    <row r="360" spans="1:7">
      <c r="A360" s="256"/>
      <c r="B360" s="364" t="s">
        <v>300</v>
      </c>
      <c r="C360" s="8" t="s">
        <v>90</v>
      </c>
      <c r="D360" s="269">
        <v>1</v>
      </c>
      <c r="E360" s="9"/>
      <c r="F360" s="274">
        <v>0</v>
      </c>
      <c r="G360" s="310">
        <f t="shared" si="25"/>
        <v>0</v>
      </c>
    </row>
    <row r="361" spans="1:7">
      <c r="A361" s="256"/>
      <c r="B361" s="364" t="s">
        <v>301</v>
      </c>
      <c r="C361" s="8" t="s">
        <v>90</v>
      </c>
      <c r="D361" s="269">
        <v>1</v>
      </c>
      <c r="E361" s="9"/>
      <c r="F361" s="274">
        <v>0</v>
      </c>
      <c r="G361" s="310">
        <f t="shared" si="25"/>
        <v>0</v>
      </c>
    </row>
    <row r="362" spans="1:7">
      <c r="A362" s="256"/>
      <c r="B362" s="364"/>
      <c r="C362" s="8"/>
      <c r="D362" s="9"/>
      <c r="E362" s="9"/>
      <c r="F362" s="274"/>
      <c r="G362" s="310"/>
    </row>
    <row r="363" spans="1:7">
      <c r="A363" s="256"/>
      <c r="B363" s="367" t="s">
        <v>302</v>
      </c>
      <c r="C363" s="8"/>
      <c r="D363" s="9"/>
      <c r="E363" s="9"/>
      <c r="F363" s="274"/>
      <c r="G363" s="310"/>
    </row>
    <row r="364" spans="1:7">
      <c r="A364" s="256"/>
      <c r="B364" s="364" t="s">
        <v>303</v>
      </c>
      <c r="C364" s="8" t="s">
        <v>90</v>
      </c>
      <c r="D364" s="269">
        <v>1</v>
      </c>
      <c r="E364" s="9"/>
      <c r="F364" s="274">
        <v>0</v>
      </c>
      <c r="G364" s="310">
        <f>PRODUCT(E364,F364)</f>
        <v>0</v>
      </c>
    </row>
    <row r="365" spans="1:7">
      <c r="A365" s="256"/>
      <c r="B365" s="364" t="s">
        <v>304</v>
      </c>
      <c r="C365" s="8" t="s">
        <v>90</v>
      </c>
      <c r="D365" s="269">
        <v>1</v>
      </c>
      <c r="E365" s="9"/>
      <c r="F365" s="274">
        <v>0</v>
      </c>
      <c r="G365" s="310">
        <f t="shared" si="25"/>
        <v>0</v>
      </c>
    </row>
    <row r="366" spans="1:7">
      <c r="A366" s="256"/>
      <c r="B366" s="364" t="s">
        <v>305</v>
      </c>
      <c r="C366" s="8" t="s">
        <v>90</v>
      </c>
      <c r="D366" s="269">
        <v>1</v>
      </c>
      <c r="E366" s="9"/>
      <c r="F366" s="274">
        <v>0</v>
      </c>
      <c r="G366" s="310">
        <f t="shared" si="25"/>
        <v>0</v>
      </c>
    </row>
    <row r="367" spans="1:7">
      <c r="A367" s="256"/>
      <c r="B367" s="364" t="s">
        <v>300</v>
      </c>
      <c r="C367" s="8" t="s">
        <v>90</v>
      </c>
      <c r="D367" s="269">
        <v>1</v>
      </c>
      <c r="E367" s="9"/>
      <c r="F367" s="274">
        <v>0</v>
      </c>
      <c r="G367" s="310">
        <f>PRODUCT(E367,F367)</f>
        <v>0</v>
      </c>
    </row>
    <row r="368" spans="1:7">
      <c r="A368" s="256"/>
      <c r="B368" s="364"/>
      <c r="C368" s="8"/>
      <c r="D368" s="9"/>
      <c r="E368" s="9"/>
      <c r="F368" s="274"/>
      <c r="G368" s="310"/>
    </row>
    <row r="369" spans="1:7">
      <c r="A369" s="256"/>
      <c r="B369" s="276" t="s">
        <v>306</v>
      </c>
      <c r="C369" s="315"/>
      <c r="D369" s="316"/>
      <c r="E369" s="316"/>
      <c r="F369" s="317"/>
      <c r="G369" s="318">
        <f>SUM(G353:G367)</f>
        <v>0</v>
      </c>
    </row>
    <row r="370" spans="1:7">
      <c r="A370" s="256"/>
      <c r="B370" s="364"/>
      <c r="C370" s="8"/>
      <c r="D370" s="9"/>
      <c r="E370" s="9"/>
      <c r="F370" s="274"/>
      <c r="G370" s="310"/>
    </row>
    <row r="371" spans="1:7">
      <c r="A371" s="256"/>
      <c r="B371" s="364"/>
      <c r="C371" s="8"/>
      <c r="D371" s="9"/>
      <c r="E371" s="9"/>
      <c r="F371" s="274"/>
      <c r="G371" s="310"/>
    </row>
    <row r="372" spans="1:7">
      <c r="A372" s="256"/>
      <c r="B372" s="257" t="s">
        <v>502</v>
      </c>
      <c r="C372" s="311"/>
      <c r="D372" s="312"/>
      <c r="E372" s="312"/>
      <c r="F372" s="272"/>
      <c r="G372" s="313">
        <f>SUM(G369,G348,G329,G314,G280)</f>
        <v>0</v>
      </c>
    </row>
    <row r="373" spans="1:7">
      <c r="A373" s="256"/>
      <c r="B373" s="373"/>
      <c r="C373" s="8"/>
      <c r="D373" s="9"/>
      <c r="E373" s="9"/>
      <c r="F373" s="274"/>
      <c r="G373" s="310"/>
    </row>
    <row r="374" spans="1:7">
      <c r="A374" s="256"/>
      <c r="B374" s="364"/>
      <c r="C374" s="8"/>
      <c r="D374" s="9"/>
      <c r="E374" s="9"/>
      <c r="F374" s="274"/>
      <c r="G374" s="310"/>
    </row>
    <row r="375" spans="1:7">
      <c r="A375" s="309">
        <v>7</v>
      </c>
      <c r="B375" s="273" t="s">
        <v>591</v>
      </c>
      <c r="C375" s="8"/>
      <c r="D375" s="9"/>
      <c r="E375" s="9"/>
      <c r="F375" s="274"/>
      <c r="G375" s="310"/>
    </row>
    <row r="376" spans="1:7">
      <c r="A376" s="256"/>
      <c r="B376" s="364"/>
      <c r="C376" s="8"/>
      <c r="D376" s="9"/>
      <c r="E376" s="9"/>
      <c r="F376" s="274"/>
      <c r="G376" s="310"/>
    </row>
    <row r="377" spans="1:7">
      <c r="A377" s="256" t="s">
        <v>307</v>
      </c>
      <c r="B377" s="365" t="s">
        <v>308</v>
      </c>
      <c r="C377" s="8"/>
      <c r="D377" s="9"/>
      <c r="E377" s="9"/>
      <c r="F377" s="274"/>
      <c r="G377" s="310"/>
    </row>
    <row r="378" spans="1:7">
      <c r="A378" s="256"/>
      <c r="B378" s="379"/>
      <c r="C378" s="8"/>
      <c r="D378" s="9"/>
      <c r="E378" s="9"/>
      <c r="F378" s="261"/>
      <c r="G378" s="310"/>
    </row>
    <row r="379" spans="1:7">
      <c r="A379" s="256"/>
      <c r="B379" s="380" t="s">
        <v>309</v>
      </c>
      <c r="C379" s="8"/>
      <c r="D379" s="9"/>
      <c r="E379" s="9"/>
      <c r="F379" s="261"/>
      <c r="G379" s="310"/>
    </row>
    <row r="380" spans="1:7">
      <c r="A380" s="258"/>
      <c r="B380" s="375" t="s">
        <v>310</v>
      </c>
      <c r="C380" s="278" t="s">
        <v>90</v>
      </c>
      <c r="D380" s="269">
        <v>1</v>
      </c>
      <c r="E380" s="270"/>
      <c r="F380" s="274">
        <v>0</v>
      </c>
      <c r="G380" s="310">
        <f>PRODUCT(E380,F380)</f>
        <v>0</v>
      </c>
    </row>
    <row r="381" spans="1:7">
      <c r="A381" s="258"/>
      <c r="B381" s="375" t="s">
        <v>311</v>
      </c>
      <c r="C381" s="278" t="s">
        <v>51</v>
      </c>
      <c r="D381" s="269">
        <v>4</v>
      </c>
      <c r="E381" s="270"/>
      <c r="F381" s="274">
        <v>0</v>
      </c>
      <c r="G381" s="310">
        <f t="shared" ref="G381:G393" si="26">PRODUCT(E381,F381)</f>
        <v>0</v>
      </c>
    </row>
    <row r="382" spans="1:7">
      <c r="A382" s="258"/>
      <c r="B382" s="375" t="s">
        <v>312</v>
      </c>
      <c r="C382" s="278" t="s">
        <v>51</v>
      </c>
      <c r="D382" s="269">
        <v>4</v>
      </c>
      <c r="E382" s="270"/>
      <c r="F382" s="274">
        <v>0</v>
      </c>
      <c r="G382" s="310">
        <f t="shared" si="26"/>
        <v>0</v>
      </c>
    </row>
    <row r="383" spans="1:7">
      <c r="A383" s="258"/>
      <c r="B383" s="375" t="s">
        <v>313</v>
      </c>
      <c r="C383" s="278" t="s">
        <v>51</v>
      </c>
      <c r="D383" s="269">
        <v>4</v>
      </c>
      <c r="E383" s="270"/>
      <c r="F383" s="274">
        <v>0</v>
      </c>
      <c r="G383" s="310">
        <f t="shared" si="26"/>
        <v>0</v>
      </c>
    </row>
    <row r="384" spans="1:7">
      <c r="A384" s="258"/>
      <c r="B384" s="375" t="s">
        <v>314</v>
      </c>
      <c r="C384" s="278" t="s">
        <v>51</v>
      </c>
      <c r="D384" s="269">
        <v>4</v>
      </c>
      <c r="E384" s="270"/>
      <c r="F384" s="274">
        <v>0</v>
      </c>
      <c r="G384" s="310">
        <f t="shared" si="26"/>
        <v>0</v>
      </c>
    </row>
    <row r="385" spans="1:7">
      <c r="A385" s="258"/>
      <c r="B385" s="375" t="s">
        <v>505</v>
      </c>
      <c r="C385" s="278" t="s">
        <v>115</v>
      </c>
      <c r="D385" s="269">
        <v>80</v>
      </c>
      <c r="E385" s="270"/>
      <c r="F385" s="274">
        <v>0</v>
      </c>
      <c r="G385" s="310">
        <f t="shared" si="26"/>
        <v>0</v>
      </c>
    </row>
    <row r="386" spans="1:7">
      <c r="A386" s="258"/>
      <c r="B386" s="375" t="s">
        <v>535</v>
      </c>
      <c r="C386" s="278" t="s">
        <v>115</v>
      </c>
      <c r="D386" s="269">
        <v>80</v>
      </c>
      <c r="E386" s="270"/>
      <c r="F386" s="274">
        <v>0</v>
      </c>
      <c r="G386" s="310">
        <f t="shared" si="26"/>
        <v>0</v>
      </c>
    </row>
    <row r="387" spans="1:7">
      <c r="A387" s="258"/>
      <c r="B387" s="375" t="s">
        <v>536</v>
      </c>
      <c r="C387" s="278" t="s">
        <v>115</v>
      </c>
      <c r="D387" s="269">
        <v>80</v>
      </c>
      <c r="E387" s="270"/>
      <c r="F387" s="274">
        <v>0</v>
      </c>
      <c r="G387" s="310">
        <f t="shared" si="26"/>
        <v>0</v>
      </c>
    </row>
    <row r="388" spans="1:7">
      <c r="A388" s="258"/>
      <c r="B388" s="375" t="s">
        <v>317</v>
      </c>
      <c r="C388" s="278" t="s">
        <v>51</v>
      </c>
      <c r="D388" s="269">
        <v>4</v>
      </c>
      <c r="E388" s="270"/>
      <c r="F388" s="274">
        <v>0</v>
      </c>
      <c r="G388" s="310">
        <f t="shared" si="26"/>
        <v>0</v>
      </c>
    </row>
    <row r="389" spans="1:7">
      <c r="A389" s="258"/>
      <c r="B389" s="375" t="s">
        <v>318</v>
      </c>
      <c r="C389" s="278" t="s">
        <v>90</v>
      </c>
      <c r="D389" s="269">
        <v>1</v>
      </c>
      <c r="E389" s="270"/>
      <c r="F389" s="274">
        <v>0</v>
      </c>
      <c r="G389" s="310">
        <f t="shared" si="26"/>
        <v>0</v>
      </c>
    </row>
    <row r="390" spans="1:7" ht="25.5">
      <c r="A390" s="258"/>
      <c r="B390" s="381" t="s">
        <v>592</v>
      </c>
      <c r="C390" s="278" t="s">
        <v>51</v>
      </c>
      <c r="D390" s="269">
        <v>4</v>
      </c>
      <c r="E390" s="270"/>
      <c r="F390" s="274">
        <v>0</v>
      </c>
      <c r="G390" s="310">
        <f>PRODUCT(E390,F390)</f>
        <v>0</v>
      </c>
    </row>
    <row r="391" spans="1:7">
      <c r="A391" s="258"/>
      <c r="B391" s="375" t="s">
        <v>124</v>
      </c>
      <c r="C391" s="278" t="s">
        <v>90</v>
      </c>
      <c r="D391" s="269">
        <v>1</v>
      </c>
      <c r="E391" s="270"/>
      <c r="F391" s="274">
        <v>0</v>
      </c>
      <c r="G391" s="310">
        <f>PRODUCT(E391,F391)</f>
        <v>0</v>
      </c>
    </row>
    <row r="392" spans="1:7">
      <c r="A392" s="258"/>
      <c r="B392" s="375" t="s">
        <v>319</v>
      </c>
      <c r="C392" s="278" t="s">
        <v>90</v>
      </c>
      <c r="D392" s="269">
        <v>1</v>
      </c>
      <c r="E392" s="270"/>
      <c r="F392" s="274">
        <v>0</v>
      </c>
      <c r="G392" s="310">
        <f t="shared" si="26"/>
        <v>0</v>
      </c>
    </row>
    <row r="393" spans="1:7">
      <c r="A393" s="258"/>
      <c r="B393" s="375" t="s">
        <v>116</v>
      </c>
      <c r="C393" s="278" t="s">
        <v>90</v>
      </c>
      <c r="D393" s="269">
        <v>1</v>
      </c>
      <c r="E393" s="270"/>
      <c r="F393" s="274">
        <v>0</v>
      </c>
      <c r="G393" s="310">
        <f t="shared" si="26"/>
        <v>0</v>
      </c>
    </row>
    <row r="394" spans="1:7">
      <c r="A394" s="256"/>
      <c r="B394" s="365"/>
      <c r="C394" s="8"/>
      <c r="D394" s="9"/>
      <c r="E394" s="9"/>
      <c r="F394" s="274"/>
      <c r="G394" s="310"/>
    </row>
    <row r="395" spans="1:7">
      <c r="A395" s="256"/>
      <c r="B395" s="380" t="s">
        <v>320</v>
      </c>
      <c r="C395" s="8"/>
      <c r="D395" s="9"/>
      <c r="E395" s="9"/>
      <c r="F395" s="261"/>
      <c r="G395" s="310"/>
    </row>
    <row r="396" spans="1:7">
      <c r="A396" s="258"/>
      <c r="B396" s="375" t="s">
        <v>310</v>
      </c>
      <c r="C396" s="278" t="s">
        <v>90</v>
      </c>
      <c r="D396" s="269">
        <v>1</v>
      </c>
      <c r="E396" s="270"/>
      <c r="F396" s="274">
        <v>0</v>
      </c>
      <c r="G396" s="310">
        <f t="shared" ref="G396:G409" si="27">PRODUCT(E396,F396)</f>
        <v>0</v>
      </c>
    </row>
    <row r="397" spans="1:7">
      <c r="A397" s="258"/>
      <c r="B397" s="375" t="s">
        <v>311</v>
      </c>
      <c r="C397" s="278" t="s">
        <v>51</v>
      </c>
      <c r="D397" s="269">
        <v>4</v>
      </c>
      <c r="E397" s="270"/>
      <c r="F397" s="274">
        <v>0</v>
      </c>
      <c r="G397" s="310">
        <f t="shared" si="27"/>
        <v>0</v>
      </c>
    </row>
    <row r="398" spans="1:7">
      <c r="A398" s="258"/>
      <c r="B398" s="375" t="s">
        <v>312</v>
      </c>
      <c r="C398" s="278" t="s">
        <v>51</v>
      </c>
      <c r="D398" s="269">
        <v>4</v>
      </c>
      <c r="E398" s="270"/>
      <c r="F398" s="274">
        <v>0</v>
      </c>
      <c r="G398" s="310">
        <f>PRODUCT(E398,F398)</f>
        <v>0</v>
      </c>
    </row>
    <row r="399" spans="1:7">
      <c r="A399" s="258"/>
      <c r="B399" s="375" t="s">
        <v>313</v>
      </c>
      <c r="C399" s="278" t="s">
        <v>51</v>
      </c>
      <c r="D399" s="269">
        <v>4</v>
      </c>
      <c r="E399" s="270"/>
      <c r="F399" s="274">
        <v>0</v>
      </c>
      <c r="G399" s="310">
        <f t="shared" si="27"/>
        <v>0</v>
      </c>
    </row>
    <row r="400" spans="1:7">
      <c r="A400" s="258"/>
      <c r="B400" s="375" t="s">
        <v>314</v>
      </c>
      <c r="C400" s="278" t="s">
        <v>51</v>
      </c>
      <c r="D400" s="269">
        <v>6</v>
      </c>
      <c r="E400" s="270"/>
      <c r="F400" s="274">
        <v>0</v>
      </c>
      <c r="G400" s="310">
        <f t="shared" si="27"/>
        <v>0</v>
      </c>
    </row>
    <row r="401" spans="1:7">
      <c r="A401" s="258"/>
      <c r="B401" s="375" t="s">
        <v>505</v>
      </c>
      <c r="C401" s="278" t="s">
        <v>115</v>
      </c>
      <c r="D401" s="269">
        <v>80</v>
      </c>
      <c r="E401" s="270"/>
      <c r="F401" s="274">
        <v>0</v>
      </c>
      <c r="G401" s="310">
        <f t="shared" si="27"/>
        <v>0</v>
      </c>
    </row>
    <row r="402" spans="1:7">
      <c r="A402" s="258"/>
      <c r="B402" s="375" t="s">
        <v>535</v>
      </c>
      <c r="C402" s="278" t="s">
        <v>115</v>
      </c>
      <c r="D402" s="269">
        <v>80</v>
      </c>
      <c r="E402" s="270"/>
      <c r="F402" s="274">
        <v>0</v>
      </c>
      <c r="G402" s="310">
        <f t="shared" si="27"/>
        <v>0</v>
      </c>
    </row>
    <row r="403" spans="1:7">
      <c r="A403" s="258"/>
      <c r="B403" s="375" t="s">
        <v>536</v>
      </c>
      <c r="C403" s="278" t="s">
        <v>115</v>
      </c>
      <c r="D403" s="269">
        <v>80</v>
      </c>
      <c r="E403" s="270"/>
      <c r="F403" s="274">
        <v>0</v>
      </c>
      <c r="G403" s="310">
        <f t="shared" si="27"/>
        <v>0</v>
      </c>
    </row>
    <row r="404" spans="1:7">
      <c r="A404" s="258"/>
      <c r="B404" s="375" t="s">
        <v>317</v>
      </c>
      <c r="C404" s="278" t="s">
        <v>51</v>
      </c>
      <c r="D404" s="269">
        <v>4</v>
      </c>
      <c r="E404" s="270"/>
      <c r="F404" s="274">
        <v>0</v>
      </c>
      <c r="G404" s="310">
        <f t="shared" si="27"/>
        <v>0</v>
      </c>
    </row>
    <row r="405" spans="1:7">
      <c r="A405" s="258"/>
      <c r="B405" s="375" t="s">
        <v>318</v>
      </c>
      <c r="C405" s="278" t="s">
        <v>90</v>
      </c>
      <c r="D405" s="269">
        <v>1</v>
      </c>
      <c r="E405" s="270"/>
      <c r="F405" s="274">
        <v>0</v>
      </c>
      <c r="G405" s="310">
        <f t="shared" si="27"/>
        <v>0</v>
      </c>
    </row>
    <row r="406" spans="1:7" ht="25.5">
      <c r="A406" s="258"/>
      <c r="B406" s="381" t="s">
        <v>592</v>
      </c>
      <c r="C406" s="278" t="s">
        <v>51</v>
      </c>
      <c r="D406" s="269">
        <v>4</v>
      </c>
      <c r="E406" s="270"/>
      <c r="F406" s="274">
        <v>0</v>
      </c>
      <c r="G406" s="310">
        <f t="shared" si="27"/>
        <v>0</v>
      </c>
    </row>
    <row r="407" spans="1:7">
      <c r="A407" s="258"/>
      <c r="B407" s="375" t="s">
        <v>124</v>
      </c>
      <c r="C407" s="278" t="s">
        <v>90</v>
      </c>
      <c r="D407" s="269">
        <v>1</v>
      </c>
      <c r="E407" s="270"/>
      <c r="F407" s="274">
        <v>0</v>
      </c>
      <c r="G407" s="310">
        <f t="shared" si="27"/>
        <v>0</v>
      </c>
    </row>
    <row r="408" spans="1:7">
      <c r="A408" s="258"/>
      <c r="B408" s="375" t="s">
        <v>319</v>
      </c>
      <c r="C408" s="278" t="s">
        <v>90</v>
      </c>
      <c r="D408" s="269">
        <v>1</v>
      </c>
      <c r="E408" s="270"/>
      <c r="F408" s="274">
        <v>0</v>
      </c>
      <c r="G408" s="310">
        <f t="shared" si="27"/>
        <v>0</v>
      </c>
    </row>
    <row r="409" spans="1:7">
      <c r="A409" s="258"/>
      <c r="B409" s="375" t="s">
        <v>116</v>
      </c>
      <c r="C409" s="278" t="s">
        <v>90</v>
      </c>
      <c r="D409" s="269">
        <v>1</v>
      </c>
      <c r="E409" s="270"/>
      <c r="F409" s="274">
        <v>0</v>
      </c>
      <c r="G409" s="310">
        <f t="shared" si="27"/>
        <v>0</v>
      </c>
    </row>
    <row r="410" spans="1:7">
      <c r="A410" s="256"/>
      <c r="B410" s="365"/>
      <c r="C410" s="8"/>
      <c r="D410" s="9"/>
      <c r="E410" s="9"/>
      <c r="F410" s="274"/>
      <c r="G410" s="310"/>
    </row>
    <row r="411" spans="1:7">
      <c r="A411" s="256"/>
      <c r="B411" s="380" t="s">
        <v>321</v>
      </c>
      <c r="C411" s="8"/>
      <c r="D411" s="9"/>
      <c r="E411" s="9"/>
      <c r="F411" s="261"/>
      <c r="G411" s="310"/>
    </row>
    <row r="412" spans="1:7">
      <c r="A412" s="258"/>
      <c r="B412" s="375" t="s">
        <v>310</v>
      </c>
      <c r="C412" s="278" t="s">
        <v>90</v>
      </c>
      <c r="D412" s="269">
        <v>1</v>
      </c>
      <c r="E412" s="270"/>
      <c r="F412" s="274">
        <v>0</v>
      </c>
      <c r="G412" s="310">
        <f t="shared" ref="G412:G424" si="28">PRODUCT(E412,F412)</f>
        <v>0</v>
      </c>
    </row>
    <row r="413" spans="1:7">
      <c r="A413" s="258"/>
      <c r="B413" s="375" t="s">
        <v>311</v>
      </c>
      <c r="C413" s="278" t="s">
        <v>51</v>
      </c>
      <c r="D413" s="269">
        <v>1</v>
      </c>
      <c r="E413" s="270"/>
      <c r="F413" s="274">
        <v>0</v>
      </c>
      <c r="G413" s="310">
        <f>PRODUCT(E413,F413)</f>
        <v>0</v>
      </c>
    </row>
    <row r="414" spans="1:7">
      <c r="A414" s="258"/>
      <c r="B414" s="375" t="s">
        <v>312</v>
      </c>
      <c r="C414" s="278" t="s">
        <v>51</v>
      </c>
      <c r="D414" s="269">
        <v>1</v>
      </c>
      <c r="E414" s="270"/>
      <c r="F414" s="274">
        <v>0</v>
      </c>
      <c r="G414" s="310">
        <f t="shared" si="28"/>
        <v>0</v>
      </c>
    </row>
    <row r="415" spans="1:7">
      <c r="A415" s="258"/>
      <c r="B415" s="375" t="s">
        <v>313</v>
      </c>
      <c r="C415" s="278" t="s">
        <v>51</v>
      </c>
      <c r="D415" s="269">
        <v>1</v>
      </c>
      <c r="E415" s="270"/>
      <c r="F415" s="274">
        <v>0</v>
      </c>
      <c r="G415" s="310">
        <f t="shared" si="28"/>
        <v>0</v>
      </c>
    </row>
    <row r="416" spans="1:7">
      <c r="A416" s="258"/>
      <c r="B416" s="375" t="s">
        <v>314</v>
      </c>
      <c r="C416" s="278" t="s">
        <v>51</v>
      </c>
      <c r="D416" s="269">
        <v>1</v>
      </c>
      <c r="E416" s="270"/>
      <c r="F416" s="274">
        <v>0</v>
      </c>
      <c r="G416" s="310">
        <f t="shared" si="28"/>
        <v>0</v>
      </c>
    </row>
    <row r="417" spans="1:7">
      <c r="A417" s="258"/>
      <c r="B417" s="375" t="s">
        <v>505</v>
      </c>
      <c r="C417" s="278" t="s">
        <v>115</v>
      </c>
      <c r="D417" s="269">
        <v>20</v>
      </c>
      <c r="E417" s="270"/>
      <c r="F417" s="274">
        <v>0</v>
      </c>
      <c r="G417" s="310">
        <f t="shared" si="28"/>
        <v>0</v>
      </c>
    </row>
    <row r="418" spans="1:7">
      <c r="A418" s="258"/>
      <c r="B418" s="375" t="s">
        <v>315</v>
      </c>
      <c r="C418" s="278" t="s">
        <v>115</v>
      </c>
      <c r="D418" s="269">
        <v>20</v>
      </c>
      <c r="E418" s="270"/>
      <c r="F418" s="274">
        <v>0</v>
      </c>
      <c r="G418" s="310">
        <f t="shared" si="28"/>
        <v>0</v>
      </c>
    </row>
    <row r="419" spans="1:7">
      <c r="A419" s="258"/>
      <c r="B419" s="375" t="s">
        <v>316</v>
      </c>
      <c r="C419" s="278" t="s">
        <v>115</v>
      </c>
      <c r="D419" s="269">
        <v>20</v>
      </c>
      <c r="E419" s="270"/>
      <c r="F419" s="274">
        <v>0</v>
      </c>
      <c r="G419" s="310">
        <f t="shared" si="28"/>
        <v>0</v>
      </c>
    </row>
    <row r="420" spans="1:7">
      <c r="A420" s="258"/>
      <c r="B420" s="375" t="s">
        <v>317</v>
      </c>
      <c r="C420" s="278" t="s">
        <v>51</v>
      </c>
      <c r="D420" s="269">
        <v>1</v>
      </c>
      <c r="E420" s="270"/>
      <c r="F420" s="274">
        <v>0</v>
      </c>
      <c r="G420" s="310">
        <f t="shared" si="28"/>
        <v>0</v>
      </c>
    </row>
    <row r="421" spans="1:7">
      <c r="A421" s="258"/>
      <c r="B421" s="375" t="s">
        <v>318</v>
      </c>
      <c r="C421" s="278" t="s">
        <v>90</v>
      </c>
      <c r="D421" s="269">
        <v>1</v>
      </c>
      <c r="E421" s="270"/>
      <c r="F421" s="274">
        <v>0</v>
      </c>
      <c r="G421" s="310">
        <f t="shared" si="28"/>
        <v>0</v>
      </c>
    </row>
    <row r="422" spans="1:7" ht="25.5">
      <c r="A422" s="258"/>
      <c r="B422" s="381" t="s">
        <v>592</v>
      </c>
      <c r="C422" s="278" t="s">
        <v>51</v>
      </c>
      <c r="D422" s="269">
        <v>1</v>
      </c>
      <c r="E422" s="270"/>
      <c r="F422" s="274">
        <v>0</v>
      </c>
      <c r="G422" s="310">
        <f t="shared" si="28"/>
        <v>0</v>
      </c>
    </row>
    <row r="423" spans="1:7">
      <c r="A423" s="258"/>
      <c r="B423" s="375" t="s">
        <v>124</v>
      </c>
      <c r="C423" s="278" t="s">
        <v>90</v>
      </c>
      <c r="D423" s="269">
        <v>1</v>
      </c>
      <c r="E423" s="270"/>
      <c r="F423" s="274">
        <v>0</v>
      </c>
      <c r="G423" s="310">
        <f t="shared" si="28"/>
        <v>0</v>
      </c>
    </row>
    <row r="424" spans="1:7">
      <c r="A424" s="258"/>
      <c r="B424" s="375" t="s">
        <v>319</v>
      </c>
      <c r="C424" s="278" t="s">
        <v>90</v>
      </c>
      <c r="D424" s="269">
        <v>1</v>
      </c>
      <c r="E424" s="270"/>
      <c r="F424" s="274">
        <v>0</v>
      </c>
      <c r="G424" s="310">
        <f t="shared" si="28"/>
        <v>0</v>
      </c>
    </row>
    <row r="425" spans="1:7">
      <c r="A425" s="258"/>
      <c r="B425" s="375" t="s">
        <v>116</v>
      </c>
      <c r="C425" s="278" t="s">
        <v>90</v>
      </c>
      <c r="D425" s="269">
        <v>1</v>
      </c>
      <c r="E425" s="270"/>
      <c r="F425" s="274">
        <v>0</v>
      </c>
      <c r="G425" s="310">
        <f>PRODUCT(E425,F425)</f>
        <v>0</v>
      </c>
    </row>
    <row r="426" spans="1:7">
      <c r="A426" s="256"/>
      <c r="B426" s="364"/>
      <c r="C426" s="8"/>
      <c r="D426" s="9"/>
      <c r="E426" s="9"/>
      <c r="F426" s="274"/>
      <c r="G426" s="310"/>
    </row>
    <row r="427" spans="1:7">
      <c r="A427" s="256"/>
      <c r="B427" s="380" t="s">
        <v>322</v>
      </c>
      <c r="C427" s="8"/>
      <c r="D427" s="9"/>
      <c r="E427" s="9"/>
      <c r="F427" s="261"/>
      <c r="G427" s="310"/>
    </row>
    <row r="428" spans="1:7">
      <c r="A428" s="258"/>
      <c r="B428" s="375" t="s">
        <v>323</v>
      </c>
      <c r="C428" s="278" t="s">
        <v>90</v>
      </c>
      <c r="D428" s="269">
        <v>1</v>
      </c>
      <c r="E428" s="270"/>
      <c r="F428" s="274">
        <v>0</v>
      </c>
      <c r="G428" s="310">
        <f t="shared" ref="G428:G432" si="29">PRODUCT(E428,F428)</f>
        <v>0</v>
      </c>
    </row>
    <row r="429" spans="1:7">
      <c r="A429" s="258"/>
      <c r="B429" s="375" t="s">
        <v>312</v>
      </c>
      <c r="C429" s="278" t="s">
        <v>51</v>
      </c>
      <c r="D429" s="269">
        <v>1</v>
      </c>
      <c r="E429" s="270"/>
      <c r="F429" s="274">
        <v>0</v>
      </c>
      <c r="G429" s="310">
        <f t="shared" si="29"/>
        <v>0</v>
      </c>
    </row>
    <row r="430" spans="1:7">
      <c r="A430" s="258"/>
      <c r="B430" s="375" t="s">
        <v>313</v>
      </c>
      <c r="C430" s="278" t="s">
        <v>51</v>
      </c>
      <c r="D430" s="269">
        <v>1</v>
      </c>
      <c r="E430" s="270"/>
      <c r="F430" s="274">
        <v>0</v>
      </c>
      <c r="G430" s="310">
        <f t="shared" si="29"/>
        <v>0</v>
      </c>
    </row>
    <row r="431" spans="1:7">
      <c r="A431" s="258"/>
      <c r="B431" s="375" t="s">
        <v>314</v>
      </c>
      <c r="C431" s="278" t="s">
        <v>51</v>
      </c>
      <c r="D431" s="269">
        <v>1</v>
      </c>
      <c r="E431" s="270"/>
      <c r="F431" s="274">
        <v>0</v>
      </c>
      <c r="G431" s="310">
        <f t="shared" si="29"/>
        <v>0</v>
      </c>
    </row>
    <row r="432" spans="1:7">
      <c r="A432" s="258"/>
      <c r="B432" s="375" t="s">
        <v>124</v>
      </c>
      <c r="C432" s="278" t="s">
        <v>90</v>
      </c>
      <c r="D432" s="269">
        <v>1</v>
      </c>
      <c r="E432" s="270"/>
      <c r="F432" s="274">
        <v>0</v>
      </c>
      <c r="G432" s="310">
        <f t="shared" si="29"/>
        <v>0</v>
      </c>
    </row>
    <row r="433" spans="1:7">
      <c r="A433" s="258"/>
      <c r="B433" s="375" t="s">
        <v>319</v>
      </c>
      <c r="C433" s="278" t="s">
        <v>90</v>
      </c>
      <c r="D433" s="269">
        <v>1</v>
      </c>
      <c r="E433" s="270"/>
      <c r="F433" s="274">
        <v>0</v>
      </c>
      <c r="G433" s="310">
        <f>PRODUCT(E433,F433)</f>
        <v>0</v>
      </c>
    </row>
    <row r="434" spans="1:7">
      <c r="A434" s="258"/>
      <c r="B434" s="375" t="s">
        <v>116</v>
      </c>
      <c r="C434" s="278" t="s">
        <v>90</v>
      </c>
      <c r="D434" s="269">
        <v>1</v>
      </c>
      <c r="E434" s="270"/>
      <c r="F434" s="274">
        <v>0</v>
      </c>
      <c r="G434" s="310">
        <f>PRODUCT(E434,F434)</f>
        <v>0</v>
      </c>
    </row>
    <row r="435" spans="1:7">
      <c r="A435" s="258"/>
      <c r="B435" s="304"/>
      <c r="C435" s="262"/>
      <c r="D435" s="252"/>
      <c r="E435" s="252"/>
      <c r="F435" s="253"/>
      <c r="G435" s="254"/>
    </row>
    <row r="436" spans="1:7">
      <c r="A436" s="258"/>
      <c r="B436" s="263" t="s">
        <v>324</v>
      </c>
      <c r="C436" s="315"/>
      <c r="D436" s="316"/>
      <c r="E436" s="316"/>
      <c r="F436" s="339"/>
      <c r="G436" s="318">
        <f>SUM(G380:G434)</f>
        <v>0</v>
      </c>
    </row>
    <row r="437" spans="1:7">
      <c r="A437" s="258"/>
      <c r="B437" s="304"/>
      <c r="C437" s="262"/>
      <c r="D437" s="252"/>
      <c r="E437" s="252"/>
      <c r="F437" s="253"/>
      <c r="G437" s="254"/>
    </row>
    <row r="438" spans="1:7">
      <c r="A438" s="256" t="s">
        <v>325</v>
      </c>
      <c r="B438" s="365" t="s">
        <v>326</v>
      </c>
      <c r="C438" s="262"/>
      <c r="D438" s="252"/>
      <c r="E438" s="252"/>
      <c r="F438" s="253"/>
      <c r="G438" s="254"/>
    </row>
    <row r="439" spans="1:7">
      <c r="A439" s="258"/>
      <c r="B439" s="304"/>
      <c r="C439" s="262"/>
      <c r="D439" s="252"/>
      <c r="E439" s="252"/>
      <c r="F439" s="253"/>
      <c r="G439" s="254"/>
    </row>
    <row r="440" spans="1:7">
      <c r="A440" s="258"/>
      <c r="B440" s="382" t="s">
        <v>327</v>
      </c>
      <c r="C440" s="278"/>
      <c r="D440" s="269"/>
      <c r="E440" s="270"/>
      <c r="F440" s="271"/>
      <c r="G440" s="279"/>
    </row>
    <row r="441" spans="1:7">
      <c r="A441" s="258"/>
      <c r="B441" s="375" t="s">
        <v>328</v>
      </c>
      <c r="C441" s="278" t="s">
        <v>90</v>
      </c>
      <c r="D441" s="269">
        <v>1</v>
      </c>
      <c r="E441" s="270"/>
      <c r="F441" s="274">
        <v>0</v>
      </c>
      <c r="G441" s="310">
        <f>PRODUCT(E441,F441)</f>
        <v>0</v>
      </c>
    </row>
    <row r="442" spans="1:7">
      <c r="A442" s="258"/>
      <c r="B442" s="375" t="s">
        <v>116</v>
      </c>
      <c r="C442" s="278" t="s">
        <v>90</v>
      </c>
      <c r="D442" s="269">
        <v>1</v>
      </c>
      <c r="E442" s="270"/>
      <c r="F442" s="274">
        <v>0</v>
      </c>
      <c r="G442" s="310">
        <f t="shared" ref="G442" si="30">PRODUCT(E442,F442)</f>
        <v>0</v>
      </c>
    </row>
    <row r="443" spans="1:7">
      <c r="A443" s="258"/>
      <c r="B443" s="304"/>
      <c r="C443" s="262"/>
      <c r="D443" s="252"/>
      <c r="E443" s="252"/>
      <c r="F443" s="253"/>
      <c r="G443" s="254"/>
    </row>
    <row r="444" spans="1:7">
      <c r="A444" s="258"/>
      <c r="B444" s="382" t="s">
        <v>329</v>
      </c>
      <c r="C444" s="278"/>
      <c r="D444" s="269"/>
      <c r="E444" s="270"/>
      <c r="F444" s="271"/>
      <c r="G444" s="279"/>
    </row>
    <row r="445" spans="1:7">
      <c r="A445" s="258"/>
      <c r="B445" s="375" t="s">
        <v>328</v>
      </c>
      <c r="C445" s="278" t="s">
        <v>90</v>
      </c>
      <c r="D445" s="269">
        <v>1</v>
      </c>
      <c r="E445" s="270"/>
      <c r="F445" s="274">
        <v>0</v>
      </c>
      <c r="G445" s="310">
        <f>PRODUCT(E445,F445)</f>
        <v>0</v>
      </c>
    </row>
    <row r="446" spans="1:7">
      <c r="A446" s="258"/>
      <c r="B446" s="375" t="s">
        <v>116</v>
      </c>
      <c r="C446" s="278" t="s">
        <v>90</v>
      </c>
      <c r="D446" s="269">
        <v>1</v>
      </c>
      <c r="E446" s="270"/>
      <c r="F446" s="274">
        <v>0</v>
      </c>
      <c r="G446" s="310">
        <f t="shared" ref="G446" si="31">PRODUCT(E446,F446)</f>
        <v>0</v>
      </c>
    </row>
    <row r="447" spans="1:7">
      <c r="A447" s="258"/>
      <c r="B447" s="304"/>
      <c r="C447" s="262"/>
      <c r="D447" s="252"/>
      <c r="E447" s="252"/>
      <c r="F447" s="253"/>
      <c r="G447" s="254"/>
    </row>
    <row r="448" spans="1:7">
      <c r="A448" s="258"/>
      <c r="B448" s="263" t="s">
        <v>330</v>
      </c>
      <c r="C448" s="315"/>
      <c r="D448" s="316"/>
      <c r="E448" s="316"/>
      <c r="F448" s="339"/>
      <c r="G448" s="318">
        <f>SUM(G441:G447)</f>
        <v>0</v>
      </c>
    </row>
    <row r="449" spans="1:7">
      <c r="A449" s="258"/>
      <c r="B449" s="304"/>
      <c r="C449" s="262"/>
      <c r="D449" s="252"/>
      <c r="E449" s="252"/>
      <c r="F449" s="253"/>
      <c r="G449" s="254"/>
    </row>
    <row r="450" spans="1:7">
      <c r="A450" s="258"/>
      <c r="B450" s="304"/>
      <c r="C450" s="262"/>
      <c r="D450" s="252"/>
      <c r="E450" s="252"/>
      <c r="F450" s="253"/>
      <c r="G450" s="254"/>
    </row>
    <row r="451" spans="1:7">
      <c r="A451" s="256"/>
      <c r="B451" s="257" t="s">
        <v>501</v>
      </c>
      <c r="C451" s="311"/>
      <c r="D451" s="312"/>
      <c r="E451" s="312"/>
      <c r="F451" s="272"/>
      <c r="G451" s="313">
        <f>SUM(G436,G448,G521)</f>
        <v>0</v>
      </c>
    </row>
    <row r="452" spans="1:7">
      <c r="A452" s="256"/>
      <c r="B452" s="373"/>
      <c r="C452" s="8"/>
      <c r="D452" s="9"/>
      <c r="E452" s="9"/>
      <c r="F452" s="274"/>
      <c r="G452" s="310"/>
    </row>
    <row r="453" spans="1:7">
      <c r="A453" s="256"/>
      <c r="B453" s="364"/>
      <c r="C453" s="8"/>
      <c r="D453" s="9"/>
      <c r="E453" s="9"/>
      <c r="F453" s="274"/>
      <c r="G453" s="310"/>
    </row>
    <row r="454" spans="1:7">
      <c r="A454" s="309">
        <v>8</v>
      </c>
      <c r="B454" s="273" t="s">
        <v>593</v>
      </c>
      <c r="C454" s="8"/>
      <c r="D454" s="9"/>
      <c r="E454" s="9"/>
      <c r="F454" s="274"/>
      <c r="G454" s="310"/>
    </row>
    <row r="455" spans="1:7">
      <c r="A455" s="256"/>
      <c r="B455" s="364"/>
      <c r="C455" s="8"/>
      <c r="D455" s="9"/>
      <c r="E455" s="9"/>
      <c r="F455" s="274"/>
      <c r="G455" s="310"/>
    </row>
    <row r="456" spans="1:7">
      <c r="A456" s="256" t="s">
        <v>344</v>
      </c>
      <c r="B456" s="365" t="s">
        <v>88</v>
      </c>
      <c r="C456" s="8"/>
      <c r="D456" s="9"/>
      <c r="E456" s="9"/>
      <c r="F456" s="274"/>
      <c r="G456" s="310"/>
    </row>
    <row r="457" spans="1:7">
      <c r="A457" s="256"/>
      <c r="B457" s="364" t="s">
        <v>594</v>
      </c>
      <c r="C457" s="278" t="s">
        <v>90</v>
      </c>
      <c r="D457" s="269">
        <v>1</v>
      </c>
      <c r="E457" s="270"/>
      <c r="F457" s="274">
        <v>0</v>
      </c>
      <c r="G457" s="310">
        <f>PRODUCT(E457,F457)</f>
        <v>0</v>
      </c>
    </row>
    <row r="458" spans="1:7">
      <c r="A458" s="256"/>
      <c r="B458" s="364" t="s">
        <v>595</v>
      </c>
      <c r="C458" s="278" t="s">
        <v>90</v>
      </c>
      <c r="D458" s="269">
        <v>1</v>
      </c>
      <c r="E458" s="270"/>
      <c r="F458" s="274">
        <v>0</v>
      </c>
      <c r="G458" s="310">
        <f t="shared" ref="G458:G459" si="32">PRODUCT(E458,F458)</f>
        <v>0</v>
      </c>
    </row>
    <row r="459" spans="1:7">
      <c r="A459" s="256"/>
      <c r="B459" s="375" t="s">
        <v>116</v>
      </c>
      <c r="C459" s="278" t="s">
        <v>90</v>
      </c>
      <c r="D459" s="269">
        <v>1</v>
      </c>
      <c r="E459" s="270"/>
      <c r="F459" s="274">
        <v>0</v>
      </c>
      <c r="G459" s="310">
        <f t="shared" si="32"/>
        <v>0</v>
      </c>
    </row>
    <row r="460" spans="1:7">
      <c r="A460" s="256"/>
      <c r="B460" s="364"/>
      <c r="C460" s="8"/>
      <c r="D460" s="9"/>
      <c r="E460" s="9"/>
      <c r="F460" s="274"/>
      <c r="G460" s="310"/>
    </row>
    <row r="461" spans="1:7">
      <c r="A461" s="256"/>
      <c r="B461" s="281" t="s">
        <v>349</v>
      </c>
      <c r="C461" s="282"/>
      <c r="D461" s="283"/>
      <c r="E461" s="284"/>
      <c r="F461" s="285"/>
      <c r="G461" s="286">
        <f>SUM(G455:G460)</f>
        <v>0</v>
      </c>
    </row>
    <row r="462" spans="1:7">
      <c r="A462" s="256"/>
      <c r="B462" s="364"/>
      <c r="C462" s="8"/>
      <c r="D462" s="9"/>
      <c r="E462" s="9"/>
      <c r="F462" s="274"/>
      <c r="G462" s="310"/>
    </row>
    <row r="463" spans="1:7">
      <c r="A463" s="256" t="s">
        <v>350</v>
      </c>
      <c r="B463" s="365" t="s">
        <v>345</v>
      </c>
      <c r="C463" s="8"/>
      <c r="D463" s="9"/>
      <c r="E463" s="9"/>
      <c r="F463" s="274"/>
      <c r="G463" s="310"/>
    </row>
    <row r="464" spans="1:7">
      <c r="A464" s="258"/>
      <c r="B464" s="304"/>
      <c r="C464" s="262"/>
      <c r="D464" s="252"/>
      <c r="E464" s="252"/>
      <c r="F464" s="253"/>
      <c r="G464" s="254"/>
    </row>
    <row r="465" spans="1:7">
      <c r="A465" s="258"/>
      <c r="B465" s="375" t="s">
        <v>346</v>
      </c>
      <c r="C465" s="278" t="s">
        <v>51</v>
      </c>
      <c r="D465" s="269">
        <v>1</v>
      </c>
      <c r="E465" s="270"/>
      <c r="F465" s="274">
        <v>0</v>
      </c>
      <c r="G465" s="310">
        <f t="shared" ref="G465:G469" si="33">PRODUCT(E465,F465)</f>
        <v>0</v>
      </c>
    </row>
    <row r="466" spans="1:7">
      <c r="A466" s="258"/>
      <c r="B466" s="375" t="s">
        <v>347</v>
      </c>
      <c r="C466" s="278" t="s">
        <v>51</v>
      </c>
      <c r="D466" s="269">
        <v>1</v>
      </c>
      <c r="E466" s="270"/>
      <c r="F466" s="274">
        <v>0</v>
      </c>
      <c r="G466" s="310">
        <f t="shared" si="33"/>
        <v>0</v>
      </c>
    </row>
    <row r="467" spans="1:7">
      <c r="A467" s="258"/>
      <c r="B467" s="375" t="s">
        <v>348</v>
      </c>
      <c r="C467" s="278" t="s">
        <v>51</v>
      </c>
      <c r="D467" s="269">
        <v>1</v>
      </c>
      <c r="E467" s="270"/>
      <c r="F467" s="274">
        <v>0</v>
      </c>
      <c r="G467" s="310">
        <f t="shared" si="33"/>
        <v>0</v>
      </c>
    </row>
    <row r="468" spans="1:7">
      <c r="A468" s="258"/>
      <c r="B468" s="375" t="s">
        <v>124</v>
      </c>
      <c r="C468" s="278" t="s">
        <v>90</v>
      </c>
      <c r="D468" s="269">
        <v>1</v>
      </c>
      <c r="E468" s="270"/>
      <c r="F468" s="274">
        <v>0</v>
      </c>
      <c r="G468" s="310">
        <f>PRODUCT(E468,F468)</f>
        <v>0</v>
      </c>
    </row>
    <row r="469" spans="1:7">
      <c r="A469" s="258"/>
      <c r="B469" s="375" t="s">
        <v>116</v>
      </c>
      <c r="C469" s="278" t="s">
        <v>90</v>
      </c>
      <c r="D469" s="269">
        <v>1</v>
      </c>
      <c r="E469" s="270"/>
      <c r="F469" s="274">
        <v>0</v>
      </c>
      <c r="G469" s="310">
        <f t="shared" si="33"/>
        <v>0</v>
      </c>
    </row>
    <row r="470" spans="1:7">
      <c r="A470" s="258"/>
      <c r="B470" s="375"/>
      <c r="C470" s="278"/>
      <c r="D470" s="269"/>
      <c r="E470" s="270"/>
      <c r="F470" s="271"/>
      <c r="G470" s="279"/>
    </row>
    <row r="471" spans="1:7">
      <c r="A471" s="258"/>
      <c r="B471" s="281" t="s">
        <v>354</v>
      </c>
      <c r="C471" s="282"/>
      <c r="D471" s="283"/>
      <c r="E471" s="284"/>
      <c r="F471" s="285"/>
      <c r="G471" s="286">
        <f>SUM(G465:G470)</f>
        <v>0</v>
      </c>
    </row>
    <row r="472" spans="1:7">
      <c r="A472" s="258"/>
      <c r="B472" s="304"/>
      <c r="C472" s="262"/>
      <c r="D472" s="252"/>
      <c r="E472" s="252"/>
      <c r="F472" s="253"/>
      <c r="G472" s="254"/>
    </row>
    <row r="473" spans="1:7">
      <c r="A473" s="258" t="s">
        <v>355</v>
      </c>
      <c r="B473" s="374" t="s">
        <v>351</v>
      </c>
      <c r="C473" s="278"/>
      <c r="D473" s="269"/>
      <c r="E473" s="270"/>
      <c r="F473" s="271"/>
      <c r="G473" s="279"/>
    </row>
    <row r="474" spans="1:7">
      <c r="A474" s="258"/>
      <c r="B474" s="375" t="s">
        <v>351</v>
      </c>
      <c r="C474" s="278" t="s">
        <v>51</v>
      </c>
      <c r="D474" s="269">
        <v>1</v>
      </c>
      <c r="E474" s="270"/>
      <c r="F474" s="274">
        <v>0</v>
      </c>
      <c r="G474" s="310">
        <f t="shared" ref="G474:G479" si="34">PRODUCT(E474,F474)</f>
        <v>0</v>
      </c>
    </row>
    <row r="475" spans="1:7">
      <c r="A475" s="258"/>
      <c r="B475" s="375" t="s">
        <v>352</v>
      </c>
      <c r="C475" s="278" t="s">
        <v>51</v>
      </c>
      <c r="D475" s="269">
        <v>1</v>
      </c>
      <c r="E475" s="270"/>
      <c r="F475" s="274">
        <v>0</v>
      </c>
      <c r="G475" s="310">
        <f t="shared" si="34"/>
        <v>0</v>
      </c>
    </row>
    <row r="476" spans="1:7">
      <c r="A476" s="258"/>
      <c r="B476" s="375"/>
      <c r="C476" s="278"/>
      <c r="D476" s="269"/>
      <c r="E476" s="270"/>
      <c r="F476" s="274"/>
      <c r="G476" s="310"/>
    </row>
    <row r="477" spans="1:7">
      <c r="A477" s="258"/>
      <c r="B477" s="375" t="s">
        <v>353</v>
      </c>
      <c r="C477" s="278" t="s">
        <v>51</v>
      </c>
      <c r="D477" s="269">
        <v>1</v>
      </c>
      <c r="E477" s="270"/>
      <c r="F477" s="274">
        <v>0</v>
      </c>
      <c r="G477" s="310">
        <f t="shared" si="34"/>
        <v>0</v>
      </c>
    </row>
    <row r="478" spans="1:7">
      <c r="A478" s="258"/>
      <c r="B478" s="375" t="s">
        <v>124</v>
      </c>
      <c r="C478" s="278" t="s">
        <v>90</v>
      </c>
      <c r="D478" s="269">
        <v>1</v>
      </c>
      <c r="E478" s="270"/>
      <c r="F478" s="274">
        <v>0</v>
      </c>
      <c r="G478" s="310">
        <f>PRODUCT(E478,F478)</f>
        <v>0</v>
      </c>
    </row>
    <row r="479" spans="1:7">
      <c r="A479" s="258"/>
      <c r="B479" s="375" t="s">
        <v>116</v>
      </c>
      <c r="C479" s="278" t="s">
        <v>90</v>
      </c>
      <c r="D479" s="269">
        <v>1</v>
      </c>
      <c r="E479" s="270"/>
      <c r="F479" s="274">
        <v>0</v>
      </c>
      <c r="G479" s="310">
        <f t="shared" si="34"/>
        <v>0</v>
      </c>
    </row>
    <row r="480" spans="1:7">
      <c r="A480" s="258"/>
      <c r="B480" s="375"/>
      <c r="C480" s="278"/>
      <c r="D480" s="269"/>
      <c r="E480" s="270"/>
      <c r="F480" s="271"/>
      <c r="G480" s="279"/>
    </row>
    <row r="481" spans="1:7">
      <c r="A481" s="258"/>
      <c r="B481" s="281" t="s">
        <v>362</v>
      </c>
      <c r="C481" s="282"/>
      <c r="D481" s="283"/>
      <c r="E481" s="284"/>
      <c r="F481" s="285"/>
      <c r="G481" s="286">
        <f>SUM(G474:G480)</f>
        <v>0</v>
      </c>
    </row>
    <row r="482" spans="1:7">
      <c r="A482" s="258"/>
      <c r="B482" s="375"/>
      <c r="C482" s="278"/>
      <c r="D482" s="269"/>
      <c r="E482" s="270"/>
      <c r="F482" s="271"/>
      <c r="G482" s="279"/>
    </row>
    <row r="483" spans="1:7">
      <c r="A483" s="258" t="s">
        <v>363</v>
      </c>
      <c r="B483" s="374" t="s">
        <v>356</v>
      </c>
      <c r="C483" s="278"/>
      <c r="D483" s="269"/>
      <c r="E483" s="270"/>
      <c r="F483" s="271"/>
      <c r="G483" s="279"/>
    </row>
    <row r="484" spans="1:7">
      <c r="A484" s="258"/>
      <c r="B484" s="375" t="s">
        <v>357</v>
      </c>
      <c r="C484" s="278" t="s">
        <v>51</v>
      </c>
      <c r="D484" s="269">
        <v>2</v>
      </c>
      <c r="E484" s="270"/>
      <c r="F484" s="274">
        <v>0</v>
      </c>
      <c r="G484" s="310">
        <f t="shared" ref="G484:G489" si="35">PRODUCT(E484,F484)</f>
        <v>0</v>
      </c>
    </row>
    <row r="485" spans="1:7">
      <c r="A485" s="258"/>
      <c r="B485" s="375" t="s">
        <v>358</v>
      </c>
      <c r="C485" s="278" t="s">
        <v>115</v>
      </c>
      <c r="D485" s="269">
        <v>15</v>
      </c>
      <c r="E485" s="270"/>
      <c r="F485" s="274">
        <v>0</v>
      </c>
      <c r="G485" s="310">
        <f t="shared" si="35"/>
        <v>0</v>
      </c>
    </row>
    <row r="486" spans="1:7">
      <c r="A486" s="258"/>
      <c r="B486" s="375" t="s">
        <v>359</v>
      </c>
      <c r="C486" s="278" t="s">
        <v>51</v>
      </c>
      <c r="D486" s="269">
        <v>3</v>
      </c>
      <c r="E486" s="270"/>
      <c r="F486" s="274">
        <v>0</v>
      </c>
      <c r="G486" s="310">
        <f t="shared" si="35"/>
        <v>0</v>
      </c>
    </row>
    <row r="487" spans="1:7">
      <c r="A487" s="258"/>
      <c r="B487" s="375" t="s">
        <v>360</v>
      </c>
      <c r="C487" s="278" t="s">
        <v>51</v>
      </c>
      <c r="D487" s="269">
        <v>2</v>
      </c>
      <c r="E487" s="270"/>
      <c r="F487" s="274">
        <v>0</v>
      </c>
      <c r="G487" s="310">
        <f>PRODUCT(E487,F487)</f>
        <v>0</v>
      </c>
    </row>
    <row r="488" spans="1:7">
      <c r="A488" s="258"/>
      <c r="B488" s="375" t="s">
        <v>361</v>
      </c>
      <c r="C488" s="278" t="s">
        <v>90</v>
      </c>
      <c r="D488" s="269">
        <v>1</v>
      </c>
      <c r="E488" s="270"/>
      <c r="F488" s="274">
        <v>0</v>
      </c>
      <c r="G488" s="310">
        <f t="shared" si="35"/>
        <v>0</v>
      </c>
    </row>
    <row r="489" spans="1:7">
      <c r="A489" s="258"/>
      <c r="B489" s="375" t="s">
        <v>116</v>
      </c>
      <c r="C489" s="278" t="s">
        <v>90</v>
      </c>
      <c r="D489" s="269">
        <v>1</v>
      </c>
      <c r="E489" s="270"/>
      <c r="F489" s="274">
        <v>0</v>
      </c>
      <c r="G489" s="310">
        <f t="shared" si="35"/>
        <v>0</v>
      </c>
    </row>
    <row r="490" spans="1:7">
      <c r="A490" s="258"/>
      <c r="B490" s="375"/>
      <c r="C490" s="278"/>
      <c r="D490" s="269"/>
      <c r="E490" s="270"/>
      <c r="F490" s="271"/>
      <c r="G490" s="279"/>
    </row>
    <row r="491" spans="1:7">
      <c r="A491" s="258"/>
      <c r="B491" s="281" t="s">
        <v>368</v>
      </c>
      <c r="C491" s="282"/>
      <c r="D491" s="283"/>
      <c r="E491" s="284"/>
      <c r="F491" s="285"/>
      <c r="G491" s="286">
        <f>SUM(G484:G490)</f>
        <v>0</v>
      </c>
    </row>
    <row r="492" spans="1:7">
      <c r="A492" s="258"/>
      <c r="B492" s="375"/>
      <c r="C492" s="278"/>
      <c r="D492" s="269"/>
      <c r="E492" s="270"/>
      <c r="F492" s="271"/>
      <c r="G492" s="279"/>
    </row>
    <row r="493" spans="1:7">
      <c r="A493" s="258" t="s">
        <v>596</v>
      </c>
      <c r="B493" s="374" t="s">
        <v>364</v>
      </c>
      <c r="C493" s="278"/>
      <c r="D493" s="269"/>
      <c r="E493" s="270"/>
      <c r="F493" s="271"/>
      <c r="G493" s="279"/>
    </row>
    <row r="494" spans="1:7">
      <c r="A494" s="258"/>
      <c r="B494" s="375" t="s">
        <v>365</v>
      </c>
      <c r="C494" s="278" t="s">
        <v>115</v>
      </c>
      <c r="D494" s="269">
        <v>15</v>
      </c>
      <c r="E494" s="270"/>
      <c r="F494" s="274">
        <v>0</v>
      </c>
      <c r="G494" s="310">
        <f t="shared" ref="G494:G495" si="36">PRODUCT(E494,F494)</f>
        <v>0</v>
      </c>
    </row>
    <row r="495" spans="1:7">
      <c r="A495" s="258"/>
      <c r="B495" s="375" t="s">
        <v>366</v>
      </c>
      <c r="C495" s="278" t="s">
        <v>51</v>
      </c>
      <c r="D495" s="269">
        <v>2</v>
      </c>
      <c r="E495" s="270"/>
      <c r="F495" s="274">
        <v>0</v>
      </c>
      <c r="G495" s="310">
        <f t="shared" si="36"/>
        <v>0</v>
      </c>
    </row>
    <row r="496" spans="1:7">
      <c r="A496" s="258"/>
      <c r="B496" s="375" t="s">
        <v>367</v>
      </c>
      <c r="C496" s="278" t="s">
        <v>90</v>
      </c>
      <c r="D496" s="269">
        <v>1</v>
      </c>
      <c r="E496" s="270"/>
      <c r="F496" s="274">
        <v>0</v>
      </c>
      <c r="G496" s="310">
        <f>PRODUCT(E496,F496)</f>
        <v>0</v>
      </c>
    </row>
    <row r="497" spans="1:7">
      <c r="A497" s="258"/>
      <c r="B497" s="375" t="s">
        <v>116</v>
      </c>
      <c r="C497" s="278" t="s">
        <v>90</v>
      </c>
      <c r="D497" s="269">
        <v>1</v>
      </c>
      <c r="E497" s="270"/>
      <c r="F497" s="274">
        <v>0</v>
      </c>
      <c r="G497" s="310">
        <f>PRODUCT(E497,F497)</f>
        <v>0</v>
      </c>
    </row>
    <row r="498" spans="1:7">
      <c r="A498" s="258"/>
      <c r="B498" s="375"/>
      <c r="C498" s="278"/>
      <c r="D498" s="269"/>
      <c r="E498" s="270"/>
      <c r="F498" s="271"/>
      <c r="G498" s="279"/>
    </row>
    <row r="499" spans="1:7">
      <c r="A499" s="258"/>
      <c r="B499" s="281" t="s">
        <v>597</v>
      </c>
      <c r="C499" s="282"/>
      <c r="D499" s="283"/>
      <c r="E499" s="284"/>
      <c r="F499" s="285"/>
      <c r="G499" s="286">
        <f>SUM(G494:G498)</f>
        <v>0</v>
      </c>
    </row>
    <row r="500" spans="1:7">
      <c r="A500" s="258"/>
      <c r="B500" s="304"/>
      <c r="C500" s="262"/>
      <c r="D500" s="252"/>
      <c r="E500" s="252"/>
      <c r="F500" s="253"/>
      <c r="G500" s="254"/>
    </row>
    <row r="501" spans="1:7">
      <c r="A501" s="256" t="s">
        <v>598</v>
      </c>
      <c r="B501" s="365" t="s">
        <v>331</v>
      </c>
      <c r="C501" s="262"/>
      <c r="D501" s="252"/>
      <c r="E501" s="252"/>
      <c r="F501" s="253"/>
      <c r="G501" s="254"/>
    </row>
    <row r="502" spans="1:7">
      <c r="A502" s="258"/>
      <c r="B502" s="304"/>
      <c r="C502" s="262"/>
      <c r="D502" s="252"/>
      <c r="E502" s="252"/>
      <c r="F502" s="253"/>
      <c r="G502" s="254"/>
    </row>
    <row r="503" spans="1:7">
      <c r="A503" s="260" t="s">
        <v>599</v>
      </c>
      <c r="B503" s="367" t="s">
        <v>99</v>
      </c>
      <c r="C503" s="262"/>
      <c r="D503" s="252"/>
      <c r="E503" s="252"/>
      <c r="F503" s="253"/>
      <c r="G503" s="254"/>
    </row>
    <row r="504" spans="1:7">
      <c r="A504" s="258"/>
      <c r="B504" s="304" t="s">
        <v>332</v>
      </c>
      <c r="C504" s="278" t="s">
        <v>90</v>
      </c>
      <c r="D504" s="269">
        <v>1</v>
      </c>
      <c r="E504" s="270"/>
      <c r="F504" s="274">
        <v>0</v>
      </c>
      <c r="G504" s="310">
        <f t="shared" ref="G504" si="37">PRODUCT(E504,F504)</f>
        <v>0</v>
      </c>
    </row>
    <row r="505" spans="1:7">
      <c r="A505" s="258"/>
      <c r="B505" s="304" t="s">
        <v>333</v>
      </c>
      <c r="C505" s="278" t="s">
        <v>90</v>
      </c>
      <c r="D505" s="269">
        <v>1</v>
      </c>
      <c r="E505" s="270"/>
      <c r="F505" s="274">
        <v>0</v>
      </c>
      <c r="G505" s="310">
        <f>PRODUCT(E505,F505)</f>
        <v>0</v>
      </c>
    </row>
    <row r="506" spans="1:7">
      <c r="A506" s="258"/>
      <c r="B506" s="304"/>
      <c r="C506" s="262"/>
      <c r="D506" s="252"/>
      <c r="E506" s="252"/>
      <c r="F506" s="253"/>
      <c r="G506" s="254"/>
    </row>
    <row r="507" spans="1:7">
      <c r="A507" s="260" t="s">
        <v>600</v>
      </c>
      <c r="B507" s="367" t="s">
        <v>334</v>
      </c>
      <c r="C507" s="262"/>
      <c r="D507" s="252"/>
      <c r="E507" s="252"/>
      <c r="F507" s="253"/>
      <c r="G507" s="254"/>
    </row>
    <row r="508" spans="1:7">
      <c r="A508" s="258"/>
      <c r="B508" s="304" t="s">
        <v>332</v>
      </c>
      <c r="C508" s="278" t="s">
        <v>90</v>
      </c>
      <c r="D508" s="269">
        <v>1</v>
      </c>
      <c r="E508" s="270"/>
      <c r="F508" s="274">
        <v>0</v>
      </c>
      <c r="G508" s="310">
        <f>PRODUCT(E508,F508)</f>
        <v>0</v>
      </c>
    </row>
    <row r="509" spans="1:7">
      <c r="A509" s="258"/>
      <c r="B509" s="304" t="s">
        <v>335</v>
      </c>
      <c r="C509" s="262" t="s">
        <v>51</v>
      </c>
      <c r="D509" s="252">
        <v>1</v>
      </c>
      <c r="E509" s="252"/>
      <c r="F509" s="274">
        <v>0</v>
      </c>
      <c r="G509" s="310">
        <f t="shared" ref="G509:G518" si="38">PRODUCT(E509,F509)</f>
        <v>0</v>
      </c>
    </row>
    <row r="510" spans="1:7">
      <c r="A510" s="258"/>
      <c r="B510" s="304" t="s">
        <v>336</v>
      </c>
      <c r="C510" s="262" t="s">
        <v>51</v>
      </c>
      <c r="D510" s="252">
        <v>2</v>
      </c>
      <c r="E510" s="252"/>
      <c r="F510" s="274">
        <v>0</v>
      </c>
      <c r="G510" s="310">
        <f t="shared" si="38"/>
        <v>0</v>
      </c>
    </row>
    <row r="511" spans="1:7">
      <c r="A511" s="258"/>
      <c r="B511" s="304" t="s">
        <v>337</v>
      </c>
      <c r="C511" s="262" t="s">
        <v>51</v>
      </c>
      <c r="D511" s="252">
        <v>1</v>
      </c>
      <c r="E511" s="252"/>
      <c r="F511" s="274">
        <v>0</v>
      </c>
      <c r="G511" s="310">
        <f t="shared" si="38"/>
        <v>0</v>
      </c>
    </row>
    <row r="512" spans="1:7">
      <c r="A512" s="258"/>
      <c r="B512" s="304" t="s">
        <v>338</v>
      </c>
      <c r="C512" s="262" t="s">
        <v>115</v>
      </c>
      <c r="D512" s="252">
        <v>20</v>
      </c>
      <c r="E512" s="252"/>
      <c r="F512" s="274">
        <v>0</v>
      </c>
      <c r="G512" s="310">
        <f t="shared" si="38"/>
        <v>0</v>
      </c>
    </row>
    <row r="513" spans="1:7">
      <c r="A513" s="258"/>
      <c r="B513" s="304" t="s">
        <v>339</v>
      </c>
      <c r="C513" s="262" t="s">
        <v>115</v>
      </c>
      <c r="D513" s="252">
        <v>20</v>
      </c>
      <c r="E513" s="252"/>
      <c r="F513" s="274">
        <v>0</v>
      </c>
      <c r="G513" s="310">
        <f>PRODUCT(E513,F513)</f>
        <v>0</v>
      </c>
    </row>
    <row r="514" spans="1:7">
      <c r="A514" s="258"/>
      <c r="B514" s="304" t="s">
        <v>340</v>
      </c>
      <c r="C514" s="262" t="s">
        <v>51</v>
      </c>
      <c r="D514" s="252">
        <v>1</v>
      </c>
      <c r="E514" s="252"/>
      <c r="F514" s="274">
        <v>0</v>
      </c>
      <c r="G514" s="310">
        <f t="shared" si="38"/>
        <v>0</v>
      </c>
    </row>
    <row r="515" spans="1:7">
      <c r="A515" s="258"/>
      <c r="B515" s="304" t="s">
        <v>341</v>
      </c>
      <c r="C515" s="262" t="s">
        <v>90</v>
      </c>
      <c r="D515" s="269">
        <v>1</v>
      </c>
      <c r="E515" s="252"/>
      <c r="F515" s="274">
        <v>0</v>
      </c>
      <c r="G515" s="310">
        <f t="shared" si="38"/>
        <v>0</v>
      </c>
    </row>
    <row r="516" spans="1:7">
      <c r="A516" s="258"/>
      <c r="B516" s="304" t="s">
        <v>342</v>
      </c>
      <c r="C516" s="262" t="s">
        <v>90</v>
      </c>
      <c r="D516" s="269">
        <v>1</v>
      </c>
      <c r="E516" s="252"/>
      <c r="F516" s="274">
        <v>0</v>
      </c>
      <c r="G516" s="310">
        <f t="shared" si="38"/>
        <v>0</v>
      </c>
    </row>
    <row r="517" spans="1:7">
      <c r="A517" s="258"/>
      <c r="B517" s="304" t="s">
        <v>343</v>
      </c>
      <c r="C517" s="262" t="s">
        <v>115</v>
      </c>
      <c r="D517" s="252">
        <v>6</v>
      </c>
      <c r="E517" s="252"/>
      <c r="F517" s="274">
        <v>0</v>
      </c>
      <c r="G517" s="310">
        <f t="shared" si="38"/>
        <v>0</v>
      </c>
    </row>
    <row r="518" spans="1:7">
      <c r="A518" s="258"/>
      <c r="B518" s="304" t="s">
        <v>537</v>
      </c>
      <c r="C518" s="262" t="s">
        <v>115</v>
      </c>
      <c r="D518" s="252">
        <v>20</v>
      </c>
      <c r="E518" s="252"/>
      <c r="F518" s="261">
        <v>0</v>
      </c>
      <c r="G518" s="310">
        <f t="shared" si="38"/>
        <v>0</v>
      </c>
    </row>
    <row r="519" spans="1:7">
      <c r="A519" s="258"/>
      <c r="B519" s="375" t="s">
        <v>116</v>
      </c>
      <c r="C519" s="278" t="s">
        <v>90</v>
      </c>
      <c r="D519" s="269">
        <v>1</v>
      </c>
      <c r="E519" s="270"/>
      <c r="F519" s="274">
        <v>0</v>
      </c>
      <c r="G519" s="310">
        <f>PRODUCT(E519,F519)</f>
        <v>0</v>
      </c>
    </row>
    <row r="520" spans="1:7">
      <c r="A520" s="258"/>
      <c r="B520" s="304"/>
      <c r="C520" s="262"/>
      <c r="D520" s="252"/>
      <c r="E520" s="252"/>
      <c r="F520" s="253"/>
      <c r="G520" s="254"/>
    </row>
    <row r="521" spans="1:7">
      <c r="A521" s="258"/>
      <c r="B521" s="263" t="s">
        <v>601</v>
      </c>
      <c r="C521" s="315"/>
      <c r="D521" s="316"/>
      <c r="E521" s="316"/>
      <c r="F521" s="339"/>
      <c r="G521" s="318">
        <f>SUM(G504:G520)</f>
        <v>0</v>
      </c>
    </row>
    <row r="522" spans="1:7">
      <c r="A522" s="258"/>
      <c r="B522" s="304"/>
      <c r="C522" s="262"/>
      <c r="D522" s="252"/>
      <c r="E522" s="252"/>
      <c r="F522" s="253"/>
      <c r="G522" s="254"/>
    </row>
    <row r="523" spans="1:7">
      <c r="A523" s="258"/>
      <c r="B523" s="304"/>
      <c r="C523" s="262"/>
      <c r="D523" s="252"/>
      <c r="E523" s="252"/>
      <c r="F523" s="253"/>
      <c r="G523" s="254"/>
    </row>
    <row r="524" spans="1:7">
      <c r="A524" s="258"/>
      <c r="B524" s="257" t="s">
        <v>500</v>
      </c>
      <c r="C524" s="311"/>
      <c r="D524" s="312"/>
      <c r="E524" s="312"/>
      <c r="F524" s="272"/>
      <c r="G524" s="313">
        <f>SUM(G521,G499,G491,G481,G471,G461)</f>
        <v>0</v>
      </c>
    </row>
    <row r="525" spans="1:7">
      <c r="A525" s="258"/>
      <c r="B525" s="304"/>
      <c r="C525" s="262"/>
      <c r="D525" s="252"/>
      <c r="E525" s="252"/>
      <c r="F525" s="253"/>
      <c r="G525" s="254"/>
    </row>
    <row r="526" spans="1:7">
      <c r="A526" s="258"/>
      <c r="B526" s="304"/>
      <c r="C526" s="262"/>
      <c r="D526" s="252"/>
      <c r="E526" s="252"/>
      <c r="F526" s="253"/>
      <c r="G526" s="254"/>
    </row>
    <row r="527" spans="1:7" ht="12.75" customHeight="1">
      <c r="A527" s="309">
        <v>9</v>
      </c>
      <c r="B527" s="273" t="s">
        <v>491</v>
      </c>
      <c r="C527" s="262"/>
      <c r="D527" s="252"/>
      <c r="E527" s="252"/>
      <c r="F527" s="253"/>
      <c r="G527" s="254"/>
    </row>
    <row r="528" spans="1:7">
      <c r="A528" s="258"/>
      <c r="B528" s="304"/>
      <c r="C528" s="262"/>
      <c r="D528" s="252"/>
      <c r="E528" s="252"/>
      <c r="F528" s="253"/>
      <c r="G528" s="254"/>
    </row>
    <row r="529" spans="1:7">
      <c r="A529" s="256" t="s">
        <v>492</v>
      </c>
      <c r="B529" s="379" t="s">
        <v>494</v>
      </c>
      <c r="C529" s="262"/>
      <c r="D529" s="252"/>
      <c r="E529" s="252"/>
      <c r="F529" s="253"/>
      <c r="G529" s="254"/>
    </row>
    <row r="530" spans="1:7">
      <c r="A530" s="258"/>
      <c r="B530" s="304"/>
      <c r="C530" s="262"/>
      <c r="D530" s="252"/>
      <c r="E530" s="252"/>
      <c r="F530" s="253"/>
      <c r="G530" s="254"/>
    </row>
    <row r="531" spans="1:7">
      <c r="A531" s="258"/>
      <c r="B531" s="304" t="s">
        <v>369</v>
      </c>
      <c r="C531" s="262" t="s">
        <v>90</v>
      </c>
      <c r="D531" s="252">
        <v>1</v>
      </c>
      <c r="E531" s="252"/>
      <c r="F531" s="261">
        <v>0</v>
      </c>
      <c r="G531" s="310">
        <f t="shared" ref="G531:G534" si="39">PRODUCT(E531,F531)</f>
        <v>0</v>
      </c>
    </row>
    <row r="532" spans="1:7">
      <c r="A532" s="258"/>
      <c r="B532" s="304" t="s">
        <v>518</v>
      </c>
      <c r="C532" s="262" t="s">
        <v>90</v>
      </c>
      <c r="D532" s="252">
        <v>1</v>
      </c>
      <c r="E532" s="252"/>
      <c r="F532" s="261">
        <v>0</v>
      </c>
      <c r="G532" s="310">
        <f t="shared" si="39"/>
        <v>0</v>
      </c>
    </row>
    <row r="533" spans="1:7">
      <c r="A533" s="258"/>
      <c r="B533" s="304" t="s">
        <v>370</v>
      </c>
      <c r="C533" s="262" t="s">
        <v>90</v>
      </c>
      <c r="D533" s="252">
        <v>1</v>
      </c>
      <c r="E533" s="252"/>
      <c r="F533" s="261">
        <v>0</v>
      </c>
      <c r="G533" s="310">
        <f>PRODUCT(E533,F533)</f>
        <v>0</v>
      </c>
    </row>
    <row r="534" spans="1:7">
      <c r="A534" s="258"/>
      <c r="B534" s="304" t="s">
        <v>371</v>
      </c>
      <c r="C534" s="262" t="s">
        <v>90</v>
      </c>
      <c r="D534" s="252">
        <v>1</v>
      </c>
      <c r="E534" s="252"/>
      <c r="F534" s="261">
        <v>0</v>
      </c>
      <c r="G534" s="310">
        <f t="shared" si="39"/>
        <v>0</v>
      </c>
    </row>
    <row r="535" spans="1:7">
      <c r="A535" s="258"/>
      <c r="B535" s="304" t="s">
        <v>372</v>
      </c>
      <c r="C535" s="262" t="s">
        <v>90</v>
      </c>
      <c r="D535" s="252">
        <v>1</v>
      </c>
      <c r="E535" s="252"/>
      <c r="F535" s="261">
        <v>0</v>
      </c>
      <c r="G535" s="310">
        <f>PRODUCT(E535,F535)</f>
        <v>0</v>
      </c>
    </row>
    <row r="536" spans="1:7">
      <c r="A536" s="258"/>
      <c r="B536" s="304" t="s">
        <v>373</v>
      </c>
      <c r="C536" s="262" t="s">
        <v>90</v>
      </c>
      <c r="D536" s="252">
        <v>1</v>
      </c>
      <c r="E536" s="252"/>
      <c r="F536" s="261">
        <v>0</v>
      </c>
      <c r="G536" s="310">
        <f>PRODUCT(E536,F536)</f>
        <v>0</v>
      </c>
    </row>
    <row r="537" spans="1:7">
      <c r="A537" s="258"/>
      <c r="B537" s="304"/>
      <c r="C537" s="262"/>
      <c r="D537" s="252"/>
      <c r="E537" s="252"/>
      <c r="F537" s="253"/>
      <c r="G537" s="254"/>
    </row>
    <row r="538" spans="1:7">
      <c r="A538" s="258"/>
      <c r="B538" s="281" t="s">
        <v>495</v>
      </c>
      <c r="C538" s="282"/>
      <c r="D538" s="283"/>
      <c r="E538" s="284"/>
      <c r="F538" s="285"/>
      <c r="G538" s="286">
        <f>SUM(G530:G537)</f>
        <v>0</v>
      </c>
    </row>
    <row r="539" spans="1:7">
      <c r="A539" s="258"/>
      <c r="B539" s="304"/>
      <c r="C539" s="262"/>
      <c r="D539" s="252"/>
      <c r="E539" s="252"/>
      <c r="F539" s="253"/>
      <c r="G539" s="254"/>
    </row>
    <row r="540" spans="1:7">
      <c r="A540" s="256" t="s">
        <v>497</v>
      </c>
      <c r="B540" s="379" t="s">
        <v>493</v>
      </c>
      <c r="C540" s="262"/>
      <c r="D540" s="252"/>
      <c r="E540" s="252"/>
      <c r="F540" s="253"/>
      <c r="G540" s="254"/>
    </row>
    <row r="541" spans="1:7">
      <c r="A541" s="258"/>
      <c r="B541" s="304"/>
      <c r="C541" s="262"/>
      <c r="D541" s="252"/>
      <c r="E541" s="252"/>
      <c r="F541" s="253"/>
      <c r="G541" s="254"/>
    </row>
    <row r="542" spans="1:7">
      <c r="A542" s="258"/>
      <c r="B542" s="304" t="s">
        <v>508</v>
      </c>
      <c r="C542" s="262" t="s">
        <v>90</v>
      </c>
      <c r="D542" s="252">
        <v>1</v>
      </c>
      <c r="E542" s="252"/>
      <c r="F542" s="261">
        <v>0</v>
      </c>
      <c r="G542" s="310">
        <f t="shared" ref="G542:G546" si="40">PRODUCT(E542,F542)</f>
        <v>0</v>
      </c>
    </row>
    <row r="543" spans="1:7">
      <c r="A543" s="258"/>
      <c r="B543" s="304" t="s">
        <v>509</v>
      </c>
      <c r="C543" s="262" t="s">
        <v>90</v>
      </c>
      <c r="D543" s="252">
        <v>1</v>
      </c>
      <c r="E543" s="252"/>
      <c r="F543" s="261">
        <v>0</v>
      </c>
      <c r="G543" s="310">
        <f t="shared" si="40"/>
        <v>0</v>
      </c>
    </row>
    <row r="544" spans="1:7">
      <c r="A544" s="258"/>
      <c r="B544" s="304" t="s">
        <v>510</v>
      </c>
      <c r="C544" s="262" t="s">
        <v>90</v>
      </c>
      <c r="D544" s="252">
        <v>1</v>
      </c>
      <c r="E544" s="252"/>
      <c r="F544" s="261">
        <v>0</v>
      </c>
      <c r="G544" s="310">
        <f t="shared" si="40"/>
        <v>0</v>
      </c>
    </row>
    <row r="545" spans="1:7">
      <c r="A545" s="258"/>
      <c r="B545" s="304" t="s">
        <v>511</v>
      </c>
      <c r="C545" s="262" t="s">
        <v>90</v>
      </c>
      <c r="D545" s="252">
        <v>1</v>
      </c>
      <c r="E545" s="252"/>
      <c r="F545" s="261">
        <v>0</v>
      </c>
      <c r="G545" s="310">
        <f t="shared" si="40"/>
        <v>0</v>
      </c>
    </row>
    <row r="546" spans="1:7">
      <c r="A546" s="258"/>
      <c r="B546" s="304" t="s">
        <v>512</v>
      </c>
      <c r="C546" s="262" t="s">
        <v>90</v>
      </c>
      <c r="D546" s="252">
        <v>1</v>
      </c>
      <c r="E546" s="252"/>
      <c r="F546" s="261">
        <v>0</v>
      </c>
      <c r="G546" s="310">
        <f t="shared" si="40"/>
        <v>0</v>
      </c>
    </row>
    <row r="547" spans="1:7">
      <c r="A547" s="258"/>
      <c r="B547" s="304" t="s">
        <v>513</v>
      </c>
      <c r="C547" s="262" t="s">
        <v>90</v>
      </c>
      <c r="D547" s="252">
        <v>1</v>
      </c>
      <c r="E547" s="252"/>
      <c r="F547" s="261">
        <v>0</v>
      </c>
      <c r="G547" s="310">
        <f>PRODUCT(E547,F547)</f>
        <v>0</v>
      </c>
    </row>
    <row r="548" spans="1:7">
      <c r="A548" s="258"/>
      <c r="B548" s="304"/>
      <c r="C548" s="262"/>
      <c r="D548" s="252"/>
      <c r="E548" s="252"/>
      <c r="F548" s="261"/>
      <c r="G548" s="310"/>
    </row>
    <row r="549" spans="1:7">
      <c r="A549" s="258"/>
      <c r="B549" s="299" t="s">
        <v>496</v>
      </c>
      <c r="C549" s="300"/>
      <c r="D549" s="301"/>
      <c r="E549" s="301"/>
      <c r="F549" s="302"/>
      <c r="G549" s="303">
        <f>SUM(G542:G548)</f>
        <v>0</v>
      </c>
    </row>
    <row r="550" spans="1:7">
      <c r="A550" s="258"/>
      <c r="B550" s="299"/>
      <c r="C550" s="262"/>
      <c r="D550" s="252"/>
      <c r="E550" s="252"/>
      <c r="F550" s="253"/>
      <c r="G550" s="254"/>
    </row>
    <row r="551" spans="1:7">
      <c r="A551" s="258"/>
      <c r="B551" s="299"/>
      <c r="C551" s="262"/>
      <c r="D551" s="252"/>
      <c r="E551" s="252"/>
      <c r="F551" s="253"/>
      <c r="G551" s="254"/>
    </row>
    <row r="552" spans="1:7">
      <c r="A552" s="258"/>
      <c r="B552" s="299"/>
      <c r="C552" s="262"/>
      <c r="D552" s="252"/>
      <c r="E552" s="252"/>
      <c r="F552" s="253"/>
      <c r="G552" s="254"/>
    </row>
    <row r="553" spans="1:7">
      <c r="A553" s="256" t="s">
        <v>514</v>
      </c>
      <c r="B553" s="379" t="s">
        <v>539</v>
      </c>
      <c r="C553" s="262"/>
      <c r="D553" s="252"/>
      <c r="E553" s="252"/>
      <c r="F553" s="253"/>
      <c r="G553" s="254"/>
    </row>
    <row r="554" spans="1:7">
      <c r="A554" s="258"/>
      <c r="B554" s="304"/>
      <c r="C554" s="262"/>
      <c r="D554" s="252"/>
      <c r="E554" s="252"/>
      <c r="F554" s="253"/>
      <c r="G554" s="254"/>
    </row>
    <row r="555" spans="1:7">
      <c r="A555" s="258"/>
      <c r="B555" s="304" t="s">
        <v>608</v>
      </c>
      <c r="C555" s="262" t="s">
        <v>51</v>
      </c>
      <c r="D555" s="252">
        <v>5200</v>
      </c>
      <c r="E555" s="252"/>
      <c r="F555" s="274">
        <v>0</v>
      </c>
      <c r="G555" s="310">
        <f t="shared" ref="G555:G557" si="41">PRODUCT(E555,F555)</f>
        <v>0</v>
      </c>
    </row>
    <row r="556" spans="1:7">
      <c r="A556" s="258"/>
      <c r="B556" s="304" t="s">
        <v>517</v>
      </c>
      <c r="C556" s="262" t="s">
        <v>51</v>
      </c>
      <c r="D556" s="252">
        <v>6300</v>
      </c>
      <c r="E556" s="252"/>
      <c r="F556" s="274">
        <v>0</v>
      </c>
      <c r="G556" s="310">
        <f t="shared" si="41"/>
        <v>0</v>
      </c>
    </row>
    <row r="557" spans="1:7">
      <c r="A557" s="258"/>
      <c r="B557" s="304" t="s">
        <v>516</v>
      </c>
      <c r="C557" s="262" t="s">
        <v>51</v>
      </c>
      <c r="D557" s="252">
        <v>480</v>
      </c>
      <c r="E557" s="252"/>
      <c r="F557" s="274">
        <v>0</v>
      </c>
      <c r="G557" s="310">
        <f t="shared" si="41"/>
        <v>0</v>
      </c>
    </row>
    <row r="558" spans="1:7">
      <c r="A558" s="258"/>
      <c r="B558" s="304" t="s">
        <v>538</v>
      </c>
      <c r="C558" s="262" t="s">
        <v>51</v>
      </c>
      <c r="D558" s="252">
        <v>260</v>
      </c>
      <c r="E558" s="252"/>
      <c r="F558" s="274">
        <v>0</v>
      </c>
      <c r="G558" s="310">
        <f>PRODUCT(E558,F558)</f>
        <v>0</v>
      </c>
    </row>
    <row r="559" spans="1:7">
      <c r="A559" s="258"/>
      <c r="B559" s="304"/>
      <c r="C559" s="262"/>
      <c r="D559" s="252"/>
      <c r="E559" s="252"/>
      <c r="F559" s="253"/>
      <c r="G559" s="254"/>
    </row>
    <row r="560" spans="1:7">
      <c r="A560" s="258"/>
      <c r="B560" s="299" t="s">
        <v>515</v>
      </c>
      <c r="C560" s="300"/>
      <c r="D560" s="301"/>
      <c r="E560" s="301"/>
      <c r="F560" s="302"/>
      <c r="G560" s="303">
        <f>SUM(G555:G559)</f>
        <v>0</v>
      </c>
    </row>
    <row r="561" spans="1:7">
      <c r="A561" s="258"/>
      <c r="B561" s="299"/>
      <c r="C561" s="262"/>
      <c r="D561" s="252"/>
      <c r="E561" s="252"/>
      <c r="F561" s="253"/>
      <c r="G561" s="254"/>
    </row>
    <row r="562" spans="1:7">
      <c r="A562" s="258"/>
      <c r="B562" s="304"/>
      <c r="C562" s="262"/>
      <c r="D562" s="252"/>
      <c r="E562" s="252"/>
      <c r="F562" s="253"/>
      <c r="G562" s="254"/>
    </row>
    <row r="563" spans="1:7">
      <c r="A563" s="258"/>
      <c r="B563" s="257" t="s">
        <v>498</v>
      </c>
      <c r="C563" s="311"/>
      <c r="D563" s="312"/>
      <c r="E563" s="312"/>
      <c r="F563" s="272"/>
      <c r="G563" s="313">
        <f>SUM(G560,G549,G538)</f>
        <v>0</v>
      </c>
    </row>
    <row r="564" spans="1:7">
      <c r="A564" s="258"/>
      <c r="B564" s="304"/>
      <c r="C564" s="262"/>
      <c r="D564" s="252"/>
      <c r="E564" s="252"/>
      <c r="F564" s="253"/>
      <c r="G564" s="254"/>
    </row>
    <row r="565" spans="1:7">
      <c r="A565" s="258"/>
      <c r="B565" s="304"/>
      <c r="C565" s="262"/>
      <c r="D565" s="252"/>
      <c r="E565" s="252"/>
      <c r="F565" s="253"/>
      <c r="G565" s="254"/>
    </row>
    <row r="566" spans="1:7">
      <c r="A566" s="309">
        <v>10</v>
      </c>
      <c r="B566" s="273" t="s">
        <v>374</v>
      </c>
      <c r="C566" s="262"/>
      <c r="D566" s="252"/>
      <c r="E566" s="252"/>
      <c r="F566" s="253"/>
      <c r="G566" s="254"/>
    </row>
    <row r="567" spans="1:7">
      <c r="A567" s="258"/>
      <c r="B567" s="304"/>
      <c r="C567" s="262"/>
      <c r="D567" s="252"/>
      <c r="E567" s="252"/>
      <c r="F567" s="253"/>
      <c r="G567" s="254"/>
    </row>
    <row r="568" spans="1:7">
      <c r="A568" s="258"/>
      <c r="B568" s="304" t="s">
        <v>375</v>
      </c>
      <c r="C568" s="278" t="s">
        <v>90</v>
      </c>
      <c r="D568" s="269">
        <v>1</v>
      </c>
      <c r="E568" s="270"/>
      <c r="F568" s="274">
        <v>0</v>
      </c>
      <c r="G568" s="310">
        <f t="shared" ref="G568:G570" si="42">PRODUCT(E568,F568)</f>
        <v>0</v>
      </c>
    </row>
    <row r="569" spans="1:7">
      <c r="A569" s="258"/>
      <c r="B569" s="304" t="s">
        <v>376</v>
      </c>
      <c r="C569" s="278" t="s">
        <v>90</v>
      </c>
      <c r="D569" s="269">
        <v>1</v>
      </c>
      <c r="E569" s="270"/>
      <c r="F569" s="274">
        <v>0</v>
      </c>
      <c r="G569" s="310">
        <f t="shared" si="42"/>
        <v>0</v>
      </c>
    </row>
    <row r="570" spans="1:7">
      <c r="A570" s="258"/>
      <c r="B570" s="304" t="s">
        <v>377</v>
      </c>
      <c r="C570" s="278" t="s">
        <v>90</v>
      </c>
      <c r="D570" s="269">
        <v>1</v>
      </c>
      <c r="E570" s="270"/>
      <c r="F570" s="274">
        <v>0</v>
      </c>
      <c r="G570" s="310">
        <f t="shared" si="42"/>
        <v>0</v>
      </c>
    </row>
    <row r="571" spans="1:7">
      <c r="A571" s="258"/>
      <c r="B571" s="304" t="s">
        <v>378</v>
      </c>
      <c r="C571" s="278" t="s">
        <v>90</v>
      </c>
      <c r="D571" s="269">
        <v>1</v>
      </c>
      <c r="E571" s="270"/>
      <c r="F571" s="274">
        <v>0</v>
      </c>
      <c r="G571" s="310">
        <f>PRODUCT(E571,F571)</f>
        <v>0</v>
      </c>
    </row>
    <row r="572" spans="1:7">
      <c r="A572" s="258"/>
      <c r="B572" s="304"/>
      <c r="C572" s="262"/>
      <c r="D572" s="252"/>
      <c r="E572" s="252"/>
      <c r="F572" s="253"/>
      <c r="G572" s="254"/>
    </row>
    <row r="573" spans="1:7">
      <c r="A573" s="258"/>
      <c r="B573" s="304"/>
      <c r="C573" s="262"/>
      <c r="D573" s="252"/>
      <c r="E573" s="252"/>
      <c r="F573" s="253"/>
      <c r="G573" s="254"/>
    </row>
    <row r="574" spans="1:7">
      <c r="A574" s="258"/>
      <c r="B574" s="257" t="s">
        <v>499</v>
      </c>
      <c r="C574" s="311"/>
      <c r="D574" s="312"/>
      <c r="E574" s="312"/>
      <c r="F574" s="272"/>
      <c r="G574" s="313">
        <f>SUM(G568:G573)</f>
        <v>0</v>
      </c>
    </row>
    <row r="575" spans="1:7">
      <c r="A575" s="256"/>
      <c r="B575" s="383"/>
      <c r="C575" s="8"/>
      <c r="D575" s="9"/>
      <c r="E575" s="9"/>
      <c r="F575" s="261"/>
      <c r="G575" s="310"/>
    </row>
    <row r="576" spans="1:7">
      <c r="A576" s="256"/>
      <c r="B576" s="364"/>
      <c r="C576" s="8"/>
      <c r="D576" s="9"/>
      <c r="E576" s="9"/>
      <c r="F576" s="274"/>
      <c r="G576" s="310"/>
    </row>
    <row r="577" spans="1:7" ht="13.5" thickBot="1">
      <c r="A577" s="340"/>
      <c r="B577" s="341"/>
      <c r="C577" s="12"/>
      <c r="D577" s="13"/>
      <c r="E577" s="13"/>
      <c r="F577" s="14"/>
      <c r="G577" s="342"/>
    </row>
    <row r="578" spans="1:7" ht="15">
      <c r="A578" s="399"/>
      <c r="B578" s="400"/>
      <c r="C578" s="400"/>
      <c r="D578" s="400"/>
      <c r="E578" s="400"/>
      <c r="F578" s="400"/>
      <c r="G578" s="343"/>
    </row>
    <row r="579" spans="1:7" ht="15">
      <c r="A579" s="384" t="s">
        <v>602</v>
      </c>
      <c r="B579" s="396"/>
      <c r="C579" s="396"/>
      <c r="D579" s="344"/>
      <c r="E579" s="345"/>
      <c r="F579" s="397">
        <f>SUM(G27,G186,G258,G372,G451,G524,G563,G574)</f>
        <v>0</v>
      </c>
      <c r="G579" s="398"/>
    </row>
    <row r="580" spans="1:7" ht="15">
      <c r="A580" s="346"/>
      <c r="B580" s="347"/>
      <c r="C580" s="347"/>
      <c r="D580" s="347"/>
      <c r="E580" s="347"/>
      <c r="F580" s="347"/>
      <c r="G580" s="348"/>
    </row>
    <row r="581" spans="1:7" ht="15">
      <c r="A581" s="384" t="s">
        <v>603</v>
      </c>
      <c r="B581" s="396"/>
      <c r="C581" s="396"/>
      <c r="D581" s="344"/>
      <c r="E581" s="345"/>
      <c r="F581" s="397">
        <f>F579*1/100</f>
        <v>0</v>
      </c>
      <c r="G581" s="398"/>
    </row>
    <row r="582" spans="1:7" ht="15">
      <c r="A582" s="346"/>
      <c r="B582" s="347"/>
      <c r="C582" s="347"/>
      <c r="D582" s="347"/>
      <c r="E582" s="347"/>
      <c r="F582" s="347"/>
      <c r="G582" s="348"/>
    </row>
    <row r="583" spans="1:7" ht="15">
      <c r="A583" s="384" t="s">
        <v>604</v>
      </c>
      <c r="B583" s="396"/>
      <c r="C583" s="396"/>
      <c r="D583" s="344"/>
      <c r="E583" s="345"/>
      <c r="F583" s="397">
        <f>F579+F581</f>
        <v>0</v>
      </c>
      <c r="G583" s="398"/>
    </row>
    <row r="584" spans="1:7" ht="15">
      <c r="A584" s="346"/>
      <c r="B584" s="347"/>
      <c r="C584" s="347"/>
      <c r="D584" s="347"/>
      <c r="E584" s="347"/>
      <c r="F584" s="347"/>
      <c r="G584" s="348"/>
    </row>
    <row r="585" spans="1:7" ht="15">
      <c r="A585" s="384" t="s">
        <v>379</v>
      </c>
      <c r="B585" s="396"/>
      <c r="C585" s="396"/>
      <c r="D585" s="344"/>
      <c r="E585" s="345"/>
      <c r="F585" s="397">
        <f>F587-F583</f>
        <v>0</v>
      </c>
      <c r="G585" s="398"/>
    </row>
    <row r="586" spans="1:7" ht="15">
      <c r="A586" s="346"/>
      <c r="B586" s="347"/>
      <c r="C586" s="347"/>
      <c r="D586" s="347"/>
      <c r="E586" s="347"/>
      <c r="F586" s="347"/>
      <c r="G586" s="348"/>
    </row>
    <row r="587" spans="1:7" ht="15">
      <c r="A587" s="384" t="s">
        <v>380</v>
      </c>
      <c r="B587" s="396"/>
      <c r="C587" s="396"/>
      <c r="D587" s="344"/>
      <c r="E587" s="345"/>
      <c r="F587" s="397">
        <f>PRODUCT(F583,1.2)</f>
        <v>0</v>
      </c>
      <c r="G587" s="398"/>
    </row>
    <row r="588" spans="1:7" ht="15.75" thickBot="1">
      <c r="A588" s="349"/>
      <c r="B588" s="350"/>
      <c r="C588" s="350"/>
      <c r="D588" s="350"/>
      <c r="E588" s="350"/>
      <c r="F588" s="350"/>
      <c r="G588" s="351"/>
    </row>
  </sheetData>
  <sheetProtection selectLockedCells="1" selectUnlockedCells="1"/>
  <mergeCells count="22">
    <mergeCell ref="A8:G8"/>
    <mergeCell ref="A11:G11"/>
    <mergeCell ref="A9:G9"/>
    <mergeCell ref="A10:G10"/>
    <mergeCell ref="A13:A15"/>
    <mergeCell ref="B13:B15"/>
    <mergeCell ref="C13:C15"/>
    <mergeCell ref="F13:F15"/>
    <mergeCell ref="G13:G15"/>
    <mergeCell ref="D13:D15"/>
    <mergeCell ref="E13:E15"/>
    <mergeCell ref="A578:F578"/>
    <mergeCell ref="A579:C579"/>
    <mergeCell ref="F579:G579"/>
    <mergeCell ref="A581:C581"/>
    <mergeCell ref="F581:G581"/>
    <mergeCell ref="A583:C583"/>
    <mergeCell ref="F583:G583"/>
    <mergeCell ref="A585:C585"/>
    <mergeCell ref="F585:G585"/>
    <mergeCell ref="A587:C587"/>
    <mergeCell ref="F587:G587"/>
  </mergeCells>
  <phoneticPr fontId="49" type="noConversion"/>
  <pageMargins left="0.70866141732283472" right="0.70866141732283472" top="0.74803149606299213" bottom="0.74803149606299213" header="0.31496062992125984" footer="0.31496062992125984"/>
  <pageSetup paperSize="9" scale="69" firstPageNumber="0" fitToHeight="0" orientation="portrait" horizontalDpi="300" verticalDpi="300" r:id="rId1"/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2DD446-F4AC-4515-A206-41DD778BDA64}">
  <sheetPr>
    <pageSetUpPr fitToPage="1"/>
  </sheetPr>
  <dimension ref="A1:H222"/>
  <sheetViews>
    <sheetView workbookViewId="0">
      <selection activeCell="G75" sqref="G75"/>
    </sheetView>
  </sheetViews>
  <sheetFormatPr baseColWidth="10" defaultColWidth="11.42578125" defaultRowHeight="12.75"/>
  <cols>
    <col min="1" max="1" width="6.42578125" customWidth="1"/>
    <col min="2" max="2" width="46.7109375" customWidth="1"/>
    <col min="3" max="3" width="7.85546875" customWidth="1"/>
    <col min="4" max="5" width="14" customWidth="1"/>
    <col min="8" max="8" width="10.85546875" style="246"/>
  </cols>
  <sheetData>
    <row r="1" spans="1:7" ht="15.75">
      <c r="A1" s="91"/>
      <c r="B1" s="92"/>
      <c r="C1" s="91"/>
      <c r="D1" s="93"/>
      <c r="E1" s="93"/>
      <c r="F1" s="94"/>
      <c r="G1" s="94"/>
    </row>
    <row r="2" spans="1:7" ht="15.75">
      <c r="A2" s="91"/>
      <c r="B2" s="92"/>
      <c r="C2" s="25" t="s">
        <v>0</v>
      </c>
      <c r="D2" s="95"/>
      <c r="E2" s="95"/>
      <c r="F2" s="94"/>
      <c r="G2" s="94"/>
    </row>
    <row r="3" spans="1:7" ht="18.75">
      <c r="A3" s="91"/>
      <c r="B3" s="92"/>
      <c r="C3" s="29" t="s">
        <v>1</v>
      </c>
      <c r="D3" s="95"/>
      <c r="E3" s="95"/>
      <c r="F3" s="96"/>
      <c r="G3" s="94"/>
    </row>
    <row r="4" spans="1:7" ht="18.75">
      <c r="A4" s="91"/>
      <c r="B4" s="92"/>
      <c r="C4" s="31" t="s">
        <v>2</v>
      </c>
      <c r="D4" s="95"/>
      <c r="E4" s="95"/>
      <c r="F4" s="96"/>
      <c r="G4" s="94"/>
    </row>
    <row r="5" spans="1:7" ht="15.75">
      <c r="A5" s="91"/>
      <c r="B5" s="92"/>
      <c r="C5" s="31" t="s">
        <v>3</v>
      </c>
      <c r="D5" s="97"/>
      <c r="E5" s="97"/>
      <c r="F5" s="94"/>
      <c r="G5" s="94"/>
    </row>
    <row r="6" spans="1:7" ht="15.75">
      <c r="A6" s="91"/>
      <c r="B6" s="92"/>
      <c r="C6" s="35" t="s">
        <v>4</v>
      </c>
      <c r="D6" s="97"/>
      <c r="E6" s="97"/>
      <c r="F6" s="94"/>
      <c r="G6" s="94"/>
    </row>
    <row r="7" spans="1:7" ht="18.75">
      <c r="A7" s="91"/>
      <c r="B7" s="92"/>
      <c r="C7" s="35" t="s">
        <v>5</v>
      </c>
      <c r="D7" s="93"/>
      <c r="E7" s="93"/>
      <c r="F7" s="96"/>
      <c r="G7" s="94"/>
    </row>
    <row r="8" spans="1:7" ht="18.75">
      <c r="A8" s="91"/>
      <c r="B8" s="92"/>
      <c r="C8" s="35"/>
      <c r="D8" s="93"/>
      <c r="E8" s="93"/>
      <c r="F8" s="96"/>
      <c r="G8" s="94"/>
    </row>
    <row r="9" spans="1:7" ht="36.950000000000003" customHeight="1">
      <c r="A9" s="401" t="s">
        <v>6</v>
      </c>
      <c r="B9" s="390"/>
      <c r="C9" s="390"/>
      <c r="D9" s="390"/>
      <c r="E9" s="390"/>
      <c r="F9" s="390"/>
      <c r="G9" s="390"/>
    </row>
    <row r="10" spans="1:7" ht="18.75">
      <c r="A10" s="393" t="s">
        <v>79</v>
      </c>
      <c r="B10" s="393"/>
      <c r="C10" s="393"/>
      <c r="D10" s="393"/>
      <c r="E10" s="393"/>
      <c r="F10" s="393"/>
      <c r="G10" s="393"/>
    </row>
    <row r="11" spans="1:7" ht="15.75">
      <c r="A11" s="391" t="s">
        <v>7</v>
      </c>
      <c r="B11" s="391"/>
      <c r="C11" s="391"/>
      <c r="D11" s="391"/>
      <c r="E11" s="391"/>
      <c r="F11" s="391"/>
      <c r="G11" s="391"/>
    </row>
    <row r="12" spans="1:7" ht="15.75">
      <c r="A12" s="392" t="s">
        <v>381</v>
      </c>
      <c r="B12" s="392"/>
      <c r="C12" s="392"/>
      <c r="D12" s="392"/>
      <c r="E12" s="392"/>
      <c r="F12" s="392"/>
      <c r="G12" s="392"/>
    </row>
    <row r="13" spans="1:7" ht="15.75">
      <c r="A13" s="392" t="s">
        <v>570</v>
      </c>
      <c r="B13" s="392"/>
      <c r="C13" s="392"/>
      <c r="D13" s="392"/>
      <c r="E13" s="392"/>
      <c r="F13" s="392"/>
      <c r="G13" s="392"/>
    </row>
    <row r="14" spans="1:7" ht="15.75">
      <c r="A14" s="392" t="s">
        <v>436</v>
      </c>
      <c r="B14" s="392"/>
      <c r="C14" s="392"/>
      <c r="D14" s="392"/>
      <c r="E14" s="392"/>
      <c r="F14" s="392"/>
      <c r="G14" s="392"/>
    </row>
    <row r="15" spans="1:7" ht="15.75">
      <c r="A15" s="91"/>
      <c r="B15" s="92"/>
      <c r="C15" s="91"/>
      <c r="D15" s="93"/>
      <c r="E15" s="93"/>
      <c r="F15" s="94"/>
      <c r="G15" s="94"/>
    </row>
    <row r="16" spans="1:7" ht="14.25">
      <c r="A16" s="99"/>
      <c r="B16" s="100"/>
      <c r="C16" s="99"/>
      <c r="D16" s="101"/>
      <c r="E16" s="101"/>
      <c r="F16" s="102"/>
      <c r="G16" s="102"/>
    </row>
    <row r="17" spans="1:7" ht="14.25">
      <c r="A17" s="103" t="s">
        <v>9</v>
      </c>
      <c r="B17" s="104" t="s">
        <v>10</v>
      </c>
      <c r="C17" s="103" t="s">
        <v>11</v>
      </c>
      <c r="D17" s="46" t="s">
        <v>12</v>
      </c>
      <c r="E17" s="103" t="s">
        <v>12</v>
      </c>
      <c r="F17" s="105" t="s">
        <v>13</v>
      </c>
      <c r="G17" s="105" t="s">
        <v>14</v>
      </c>
    </row>
    <row r="18" spans="1:7" ht="14.25">
      <c r="A18" s="287"/>
      <c r="B18" s="288"/>
      <c r="C18" s="287"/>
      <c r="D18" s="305" t="s">
        <v>540</v>
      </c>
      <c r="E18" s="287" t="s">
        <v>15</v>
      </c>
      <c r="F18" s="289"/>
      <c r="G18" s="289"/>
    </row>
    <row r="19" spans="1:7" ht="15.75">
      <c r="A19" s="99"/>
      <c r="B19" s="106"/>
      <c r="C19" s="99"/>
      <c r="D19" s="99"/>
      <c r="E19" s="99"/>
      <c r="F19" s="102"/>
      <c r="G19" s="102"/>
    </row>
    <row r="20" spans="1:7" ht="15.75">
      <c r="A20" s="150">
        <v>1</v>
      </c>
      <c r="B20" s="107" t="s">
        <v>382</v>
      </c>
      <c r="C20" s="103"/>
      <c r="D20" s="103"/>
      <c r="E20" s="103"/>
      <c r="F20" s="108"/>
      <c r="G20" s="109"/>
    </row>
    <row r="21" spans="1:7" ht="15.75">
      <c r="A21" s="150"/>
      <c r="B21" s="107"/>
      <c r="C21" s="103"/>
      <c r="D21" s="103"/>
      <c r="E21" s="127"/>
      <c r="F21" s="108"/>
      <c r="G21" s="109"/>
    </row>
    <row r="22" spans="1:7">
      <c r="A22" s="188"/>
      <c r="B22" s="110" t="s">
        <v>383</v>
      </c>
      <c r="C22" s="111" t="s">
        <v>18</v>
      </c>
      <c r="D22" s="245">
        <v>1</v>
      </c>
      <c r="E22" s="127"/>
      <c r="F22" s="113"/>
      <c r="G22" s="113"/>
    </row>
    <row r="23" spans="1:7">
      <c r="A23" s="188"/>
      <c r="B23" s="110" t="s">
        <v>384</v>
      </c>
      <c r="C23" s="240" t="s">
        <v>51</v>
      </c>
      <c r="D23" s="245">
        <v>2</v>
      </c>
      <c r="E23" s="127"/>
      <c r="F23" s="113"/>
      <c r="G23" s="113"/>
    </row>
    <row r="24" spans="1:7">
      <c r="A24" s="188"/>
      <c r="B24" s="110" t="s">
        <v>385</v>
      </c>
      <c r="C24" s="240" t="s">
        <v>115</v>
      </c>
      <c r="D24" s="127">
        <v>40</v>
      </c>
      <c r="E24" s="127"/>
      <c r="F24" s="113"/>
      <c r="G24" s="113"/>
    </row>
    <row r="25" spans="1:7">
      <c r="A25" s="188"/>
      <c r="B25" s="110" t="s">
        <v>386</v>
      </c>
      <c r="C25" s="240" t="s">
        <v>51</v>
      </c>
      <c r="D25" s="245">
        <v>1</v>
      </c>
      <c r="E25" s="127"/>
      <c r="F25" s="113"/>
      <c r="G25" s="113"/>
    </row>
    <row r="26" spans="1:7">
      <c r="A26" s="188"/>
      <c r="B26" s="110" t="s">
        <v>387</v>
      </c>
      <c r="C26" s="240" t="s">
        <v>388</v>
      </c>
      <c r="D26" s="245">
        <v>17</v>
      </c>
      <c r="E26" s="127"/>
      <c r="F26" s="113"/>
      <c r="G26" s="113"/>
    </row>
    <row r="27" spans="1:7">
      <c r="A27" s="188"/>
      <c r="B27" s="110" t="s">
        <v>389</v>
      </c>
      <c r="C27" s="240" t="s">
        <v>388</v>
      </c>
      <c r="D27" s="245">
        <v>8</v>
      </c>
      <c r="E27" s="127"/>
      <c r="F27" s="113"/>
      <c r="G27" s="113"/>
    </row>
    <row r="28" spans="1:7">
      <c r="A28" s="188"/>
      <c r="B28" s="110" t="s">
        <v>390</v>
      </c>
      <c r="C28" s="240" t="s">
        <v>18</v>
      </c>
      <c r="D28" s="245">
        <v>1</v>
      </c>
      <c r="E28" s="127"/>
      <c r="F28" s="113"/>
      <c r="G28" s="113"/>
    </row>
    <row r="29" spans="1:7">
      <c r="A29" s="188"/>
      <c r="B29" s="110" t="s">
        <v>391</v>
      </c>
      <c r="C29" s="240" t="s">
        <v>18</v>
      </c>
      <c r="D29" s="245">
        <v>1</v>
      </c>
      <c r="E29" s="127"/>
      <c r="F29" s="113"/>
      <c r="G29" s="113"/>
    </row>
    <row r="30" spans="1:7">
      <c r="A30" s="188"/>
      <c r="B30" s="110" t="s">
        <v>550</v>
      </c>
      <c r="C30" s="240" t="s">
        <v>18</v>
      </c>
      <c r="D30" s="245">
        <v>1</v>
      </c>
      <c r="E30" s="127"/>
      <c r="F30" s="113"/>
      <c r="G30" s="113"/>
    </row>
    <row r="31" spans="1:7">
      <c r="A31" s="188"/>
      <c r="B31" s="110" t="s">
        <v>549</v>
      </c>
      <c r="C31" s="240" t="s">
        <v>18</v>
      </c>
      <c r="D31" s="245">
        <v>2</v>
      </c>
      <c r="E31" s="127"/>
      <c r="F31" s="113"/>
      <c r="G31" s="113"/>
    </row>
    <row r="32" spans="1:7">
      <c r="A32" s="188"/>
      <c r="B32" s="110" t="s">
        <v>551</v>
      </c>
      <c r="C32" s="240" t="s">
        <v>18</v>
      </c>
      <c r="D32" s="245">
        <v>3</v>
      </c>
      <c r="E32" s="127"/>
      <c r="F32" s="113"/>
      <c r="G32" s="113"/>
    </row>
    <row r="33" spans="1:7" ht="27.75" customHeight="1">
      <c r="A33" s="222"/>
      <c r="B33" s="221" t="s">
        <v>392</v>
      </c>
      <c r="C33" s="240" t="s">
        <v>18</v>
      </c>
      <c r="D33" s="245">
        <v>1</v>
      </c>
      <c r="E33" s="127"/>
      <c r="F33" s="113"/>
      <c r="G33" s="113"/>
    </row>
    <row r="34" spans="1:7" ht="26.25" customHeight="1">
      <c r="A34" s="188"/>
      <c r="B34" s="55" t="s">
        <v>393</v>
      </c>
      <c r="C34" s="54" t="s">
        <v>18</v>
      </c>
      <c r="D34" s="245">
        <v>1</v>
      </c>
      <c r="E34" s="127"/>
      <c r="F34" s="59"/>
      <c r="G34" s="113"/>
    </row>
    <row r="35" spans="1:7" ht="12.95" customHeight="1">
      <c r="A35" s="188"/>
      <c r="B35" s="55" t="s">
        <v>394</v>
      </c>
      <c r="C35" s="54" t="s">
        <v>18</v>
      </c>
      <c r="D35" s="245">
        <v>1</v>
      </c>
      <c r="E35" s="127"/>
      <c r="F35" s="59"/>
      <c r="G35" s="113"/>
    </row>
    <row r="36" spans="1:7" ht="25.5" customHeight="1">
      <c r="A36" s="188"/>
      <c r="B36" s="221" t="s">
        <v>395</v>
      </c>
      <c r="C36" s="54" t="s">
        <v>18</v>
      </c>
      <c r="D36" s="245">
        <v>1</v>
      </c>
      <c r="E36" s="127"/>
      <c r="F36" s="59"/>
      <c r="G36" s="113"/>
    </row>
    <row r="37" spans="1:7" ht="22.5" customHeight="1">
      <c r="A37" s="188"/>
      <c r="B37" s="239" t="s">
        <v>396</v>
      </c>
      <c r="C37" s="54" t="s">
        <v>397</v>
      </c>
      <c r="D37" s="127">
        <v>25</v>
      </c>
      <c r="E37" s="127"/>
      <c r="F37" s="59"/>
      <c r="G37" s="113"/>
    </row>
    <row r="38" spans="1:7" ht="16.5" customHeight="1">
      <c r="A38" s="188"/>
      <c r="B38" s="239" t="s">
        <v>398</v>
      </c>
      <c r="C38" s="54" t="s">
        <v>18</v>
      </c>
      <c r="D38" s="245">
        <v>1</v>
      </c>
      <c r="E38" s="127"/>
      <c r="F38" s="59"/>
      <c r="G38" s="113"/>
    </row>
    <row r="39" spans="1:7" ht="16.5" customHeight="1">
      <c r="A39" s="188"/>
      <c r="B39" s="239" t="s">
        <v>390</v>
      </c>
      <c r="C39" s="54"/>
      <c r="D39" s="245"/>
      <c r="E39" s="127"/>
      <c r="F39" s="59"/>
      <c r="G39" s="113"/>
    </row>
    <row r="40" spans="1:7" ht="16.5" customHeight="1">
      <c r="A40" s="188"/>
      <c r="B40" s="306" t="s">
        <v>543</v>
      </c>
      <c r="C40" s="54" t="s">
        <v>18</v>
      </c>
      <c r="D40" s="245">
        <v>1</v>
      </c>
      <c r="E40" s="127"/>
      <c r="F40" s="59"/>
      <c r="G40" s="113"/>
    </row>
    <row r="41" spans="1:7" ht="16.5" customHeight="1">
      <c r="A41" s="188"/>
      <c r="B41" s="306" t="s">
        <v>544</v>
      </c>
      <c r="C41" s="54" t="s">
        <v>18</v>
      </c>
      <c r="D41" s="245">
        <v>1</v>
      </c>
      <c r="E41" s="127"/>
      <c r="F41" s="59"/>
      <c r="G41" s="113"/>
    </row>
    <row r="42" spans="1:7" ht="16.5" customHeight="1">
      <c r="A42" s="188"/>
      <c r="B42" s="306" t="s">
        <v>545</v>
      </c>
      <c r="C42" s="54" t="s">
        <v>18</v>
      </c>
      <c r="D42" s="245">
        <v>1</v>
      </c>
      <c r="E42" s="127"/>
      <c r="F42" s="59"/>
      <c r="G42" s="113"/>
    </row>
    <row r="43" spans="1:7" ht="16.5" customHeight="1">
      <c r="A43" s="188"/>
      <c r="B43" s="306" t="s">
        <v>546</v>
      </c>
      <c r="C43" s="54" t="s">
        <v>18</v>
      </c>
      <c r="D43" s="245">
        <v>1</v>
      </c>
      <c r="E43" s="127"/>
      <c r="F43" s="59"/>
      <c r="G43" s="113"/>
    </row>
    <row r="44" spans="1:7" ht="16.5" customHeight="1">
      <c r="A44" s="188"/>
      <c r="B44" s="306" t="s">
        <v>547</v>
      </c>
      <c r="C44" s="54" t="s">
        <v>18</v>
      </c>
      <c r="D44" s="245">
        <v>1</v>
      </c>
      <c r="E44" s="127"/>
      <c r="F44" s="59"/>
      <c r="G44" s="113"/>
    </row>
    <row r="45" spans="1:7" ht="16.5" customHeight="1">
      <c r="A45" s="188"/>
      <c r="B45" s="306" t="s">
        <v>548</v>
      </c>
      <c r="C45" s="54" t="s">
        <v>18</v>
      </c>
      <c r="D45" s="245">
        <v>1</v>
      </c>
      <c r="E45" s="127"/>
      <c r="F45" s="59"/>
      <c r="G45" s="113"/>
    </row>
    <row r="46" spans="1:7" ht="16.5" customHeight="1">
      <c r="A46" s="188"/>
      <c r="B46" s="306" t="s">
        <v>574</v>
      </c>
      <c r="C46" s="54" t="s">
        <v>18</v>
      </c>
      <c r="D46" s="245">
        <v>1</v>
      </c>
      <c r="E46" s="127"/>
      <c r="F46" s="59"/>
      <c r="G46" s="113"/>
    </row>
    <row r="47" spans="1:7" ht="16.5" customHeight="1">
      <c r="A47" s="188"/>
      <c r="B47" s="306" t="s">
        <v>576</v>
      </c>
      <c r="C47" s="54" t="s">
        <v>18</v>
      </c>
      <c r="D47" s="245">
        <v>1</v>
      </c>
      <c r="E47" s="127"/>
      <c r="F47" s="59"/>
      <c r="G47" s="113"/>
    </row>
    <row r="48" spans="1:7" ht="16.5" customHeight="1">
      <c r="A48" s="188"/>
      <c r="B48" s="306" t="s">
        <v>575</v>
      </c>
      <c r="C48" s="54" t="s">
        <v>18</v>
      </c>
      <c r="D48" s="245">
        <v>1</v>
      </c>
      <c r="E48" s="127"/>
      <c r="F48" s="59"/>
      <c r="G48" s="113"/>
    </row>
    <row r="49" spans="1:7" ht="16.5" customHeight="1">
      <c r="A49" s="188"/>
      <c r="B49" s="306"/>
      <c r="C49" s="54"/>
      <c r="D49" s="245"/>
      <c r="E49" s="127"/>
      <c r="F49" s="59"/>
      <c r="G49" s="113"/>
    </row>
    <row r="50" spans="1:7" ht="16.5" customHeight="1">
      <c r="A50" s="188"/>
      <c r="B50" s="241" t="s">
        <v>577</v>
      </c>
      <c r="C50" s="54" t="s">
        <v>578</v>
      </c>
      <c r="D50" s="56">
        <v>1</v>
      </c>
      <c r="E50" s="127"/>
      <c r="F50" s="59"/>
      <c r="G50" s="113"/>
    </row>
    <row r="51" spans="1:7" ht="12.95" customHeight="1">
      <c r="A51" s="181"/>
      <c r="B51" s="107"/>
      <c r="C51" s="122"/>
      <c r="D51" s="127"/>
      <c r="E51" s="127"/>
      <c r="F51" s="126"/>
      <c r="G51" s="113"/>
    </row>
    <row r="52" spans="1:7" ht="16.5" customHeight="1">
      <c r="A52" s="187">
        <v>2</v>
      </c>
      <c r="B52" s="107" t="s">
        <v>399</v>
      </c>
      <c r="C52" s="103"/>
      <c r="D52" s="127"/>
      <c r="E52" s="127"/>
      <c r="F52" s="129"/>
      <c r="G52" s="113"/>
    </row>
    <row r="53" spans="1:7" ht="12.95" customHeight="1">
      <c r="A53" s="187"/>
      <c r="B53" s="107"/>
      <c r="C53" s="103"/>
      <c r="D53" s="127"/>
      <c r="E53" s="127"/>
      <c r="F53" s="129"/>
      <c r="G53" s="113"/>
    </row>
    <row r="54" spans="1:7" ht="26.45" customHeight="1">
      <c r="A54" s="187"/>
      <c r="B54" s="123" t="s">
        <v>400</v>
      </c>
      <c r="C54" s="119" t="s">
        <v>18</v>
      </c>
      <c r="D54" s="245">
        <v>1</v>
      </c>
      <c r="E54" s="127"/>
      <c r="F54" s="113"/>
      <c r="G54" s="113"/>
    </row>
    <row r="55" spans="1:7" ht="32.25" customHeight="1">
      <c r="A55" s="187"/>
      <c r="B55" s="149" t="s">
        <v>401</v>
      </c>
      <c r="C55" s="119" t="s">
        <v>18</v>
      </c>
      <c r="D55" s="245">
        <v>1</v>
      </c>
      <c r="E55" s="127"/>
      <c r="F55" s="113"/>
      <c r="G55" s="113"/>
    </row>
    <row r="56" spans="1:7" ht="25.5" customHeight="1">
      <c r="A56" s="187"/>
      <c r="B56" s="123" t="s">
        <v>402</v>
      </c>
      <c r="C56" s="119" t="s">
        <v>51</v>
      </c>
      <c r="D56" s="245">
        <v>3</v>
      </c>
      <c r="E56" s="127"/>
      <c r="F56" s="113"/>
      <c r="G56" s="113"/>
    </row>
    <row r="57" spans="1:7" ht="13.5" customHeight="1">
      <c r="A57" s="187"/>
      <c r="B57" s="123"/>
      <c r="C57" s="119"/>
      <c r="D57" s="245"/>
      <c r="E57" s="127"/>
      <c r="F57" s="113"/>
      <c r="G57" s="113"/>
    </row>
    <row r="58" spans="1:7" ht="26.25" customHeight="1">
      <c r="A58" s="187"/>
      <c r="B58" s="123" t="s">
        <v>403</v>
      </c>
      <c r="C58" s="119" t="s">
        <v>115</v>
      </c>
      <c r="D58" s="127">
        <v>1.7</v>
      </c>
      <c r="E58" s="127"/>
      <c r="F58" s="113"/>
      <c r="G58" s="113"/>
    </row>
    <row r="59" spans="1:7" ht="12.95" customHeight="1">
      <c r="A59" s="187"/>
      <c r="B59" s="123" t="s">
        <v>404</v>
      </c>
      <c r="C59" s="119" t="s">
        <v>397</v>
      </c>
      <c r="D59" s="127">
        <v>11</v>
      </c>
      <c r="E59" s="127"/>
      <c r="F59" s="113"/>
      <c r="G59" s="113"/>
    </row>
    <row r="60" spans="1:7" ht="24.75" customHeight="1">
      <c r="A60" s="187"/>
      <c r="B60" s="123" t="s">
        <v>405</v>
      </c>
      <c r="C60" s="119" t="s">
        <v>11</v>
      </c>
      <c r="D60" s="127">
        <v>3</v>
      </c>
      <c r="E60" s="127"/>
      <c r="F60" s="113"/>
      <c r="G60" s="113"/>
    </row>
    <row r="61" spans="1:7" ht="12.95" customHeight="1">
      <c r="A61" s="187"/>
      <c r="B61" s="123"/>
      <c r="C61" s="119"/>
      <c r="D61" s="127"/>
      <c r="E61" s="127"/>
      <c r="F61" s="113"/>
      <c r="G61" s="113"/>
    </row>
    <row r="62" spans="1:7" ht="12.95" customHeight="1">
      <c r="A62" s="187"/>
      <c r="B62" s="123"/>
      <c r="C62" s="119"/>
      <c r="D62" s="127"/>
      <c r="E62" s="127"/>
      <c r="F62" s="127"/>
      <c r="G62" s="113"/>
    </row>
    <row r="63" spans="1:7" ht="12.95" customHeight="1">
      <c r="A63" s="187">
        <v>3</v>
      </c>
      <c r="B63" s="107" t="s">
        <v>406</v>
      </c>
      <c r="C63" s="119"/>
      <c r="D63" s="127"/>
      <c r="E63" s="127"/>
      <c r="F63" s="127"/>
      <c r="G63" s="113"/>
    </row>
    <row r="64" spans="1:7" ht="12.95" customHeight="1">
      <c r="A64" s="187"/>
      <c r="B64" s="107"/>
      <c r="C64" s="119"/>
      <c r="D64" s="127"/>
      <c r="E64" s="127"/>
      <c r="F64" s="127"/>
      <c r="G64" s="113"/>
    </row>
    <row r="65" spans="1:7" ht="12.95" customHeight="1">
      <c r="A65" s="187"/>
      <c r="B65" s="123" t="s">
        <v>407</v>
      </c>
      <c r="C65" s="119" t="s">
        <v>408</v>
      </c>
      <c r="D65" s="127">
        <v>3</v>
      </c>
      <c r="E65" s="127"/>
      <c r="F65" s="113"/>
      <c r="G65" s="113"/>
    </row>
    <row r="66" spans="1:7" ht="12.95" customHeight="1">
      <c r="A66" s="187"/>
      <c r="B66" s="123" t="s">
        <v>409</v>
      </c>
      <c r="C66" s="119" t="s">
        <v>408</v>
      </c>
      <c r="D66" s="127">
        <v>3</v>
      </c>
      <c r="E66" s="127"/>
      <c r="F66" s="113"/>
      <c r="G66" s="113"/>
    </row>
    <row r="67" spans="1:7" ht="12.95" customHeight="1">
      <c r="A67" s="187"/>
      <c r="B67" s="123" t="s">
        <v>410</v>
      </c>
      <c r="C67" s="119" t="s">
        <v>408</v>
      </c>
      <c r="D67" s="127">
        <v>1.5</v>
      </c>
      <c r="E67" s="127"/>
      <c r="F67" s="113"/>
      <c r="G67" s="113"/>
    </row>
    <row r="68" spans="1:7" ht="12.95" customHeight="1">
      <c r="A68" s="187"/>
      <c r="B68" s="123" t="s">
        <v>411</v>
      </c>
      <c r="C68" s="119" t="s">
        <v>33</v>
      </c>
      <c r="D68" s="127">
        <v>3.5</v>
      </c>
      <c r="E68" s="127"/>
      <c r="F68" s="127"/>
      <c r="G68" s="113"/>
    </row>
    <row r="69" spans="1:7" ht="12.95" customHeight="1">
      <c r="A69" s="187"/>
      <c r="B69" s="123" t="s">
        <v>412</v>
      </c>
      <c r="C69" s="119" t="s">
        <v>33</v>
      </c>
      <c r="D69" s="127">
        <v>1.4</v>
      </c>
      <c r="E69" s="127"/>
      <c r="F69" s="127"/>
      <c r="G69" s="113"/>
    </row>
    <row r="70" spans="1:7" ht="12.95" customHeight="1">
      <c r="A70" s="187"/>
      <c r="B70" s="123" t="s">
        <v>413</v>
      </c>
      <c r="C70" s="119" t="s">
        <v>18</v>
      </c>
      <c r="D70" s="245">
        <v>1</v>
      </c>
      <c r="E70" s="127"/>
      <c r="F70" s="127"/>
      <c r="G70" s="113"/>
    </row>
    <row r="71" spans="1:7" ht="12.95" customHeight="1">
      <c r="A71" s="187"/>
      <c r="B71" s="123" t="s">
        <v>414</v>
      </c>
      <c r="C71" s="119" t="s">
        <v>18</v>
      </c>
      <c r="D71" s="245">
        <v>1</v>
      </c>
      <c r="E71" s="127"/>
      <c r="F71" s="127"/>
      <c r="G71" s="113"/>
    </row>
    <row r="72" spans="1:7" ht="12.95" customHeight="1">
      <c r="A72" s="187"/>
      <c r="B72" s="123"/>
      <c r="C72" s="119"/>
      <c r="D72" s="127"/>
      <c r="E72" s="127"/>
      <c r="F72" s="127"/>
      <c r="G72" s="113"/>
    </row>
    <row r="73" spans="1:7" ht="12.95" customHeight="1">
      <c r="A73" s="187">
        <v>4</v>
      </c>
      <c r="B73" s="107" t="s">
        <v>415</v>
      </c>
      <c r="C73" s="119"/>
      <c r="D73" s="127"/>
      <c r="E73" s="127"/>
      <c r="F73" s="127"/>
      <c r="G73" s="113"/>
    </row>
    <row r="74" spans="1:7" ht="12.95" customHeight="1">
      <c r="A74" s="187"/>
      <c r="B74" s="107"/>
      <c r="C74" s="119"/>
      <c r="D74" s="127"/>
      <c r="E74" s="127"/>
      <c r="F74" s="127"/>
      <c r="G74" s="113"/>
    </row>
    <row r="75" spans="1:7" ht="12.95" customHeight="1">
      <c r="A75" s="187"/>
      <c r="B75" s="123" t="s">
        <v>407</v>
      </c>
      <c r="C75" s="119" t="s">
        <v>408</v>
      </c>
      <c r="D75" s="127">
        <v>3</v>
      </c>
      <c r="E75" s="127"/>
      <c r="F75" s="113"/>
      <c r="G75" s="113"/>
    </row>
    <row r="76" spans="1:7" ht="12.95" customHeight="1">
      <c r="A76" s="187"/>
      <c r="B76" s="123" t="s">
        <v>409</v>
      </c>
      <c r="C76" s="119" t="s">
        <v>408</v>
      </c>
      <c r="D76" s="127">
        <v>3</v>
      </c>
      <c r="E76" s="127"/>
      <c r="F76" s="113"/>
      <c r="G76" s="113"/>
    </row>
    <row r="77" spans="1:7" ht="12.95" customHeight="1">
      <c r="A77" s="187"/>
      <c r="B77" s="123" t="s">
        <v>410</v>
      </c>
      <c r="C77" s="119" t="s">
        <v>408</v>
      </c>
      <c r="D77" s="127">
        <v>1.5</v>
      </c>
      <c r="E77" s="127"/>
      <c r="F77" s="113"/>
      <c r="G77" s="113"/>
    </row>
    <row r="78" spans="1:7" ht="12.95" customHeight="1">
      <c r="A78" s="187"/>
      <c r="B78" s="123" t="s">
        <v>411</v>
      </c>
      <c r="C78" s="119" t="s">
        <v>33</v>
      </c>
      <c r="D78" s="127">
        <v>3.5</v>
      </c>
      <c r="E78" s="127"/>
      <c r="F78" s="127"/>
      <c r="G78" s="113"/>
    </row>
    <row r="79" spans="1:7" ht="12.95" customHeight="1">
      <c r="A79" s="187"/>
      <c r="B79" s="123" t="s">
        <v>412</v>
      </c>
      <c r="C79" s="119" t="s">
        <v>33</v>
      </c>
      <c r="D79" s="127">
        <v>1.4</v>
      </c>
      <c r="E79" s="127"/>
      <c r="F79" s="127"/>
      <c r="G79" s="113"/>
    </row>
    <row r="80" spans="1:7" ht="12.95" customHeight="1">
      <c r="A80" s="187"/>
      <c r="B80" s="123" t="s">
        <v>413</v>
      </c>
      <c r="C80" s="119" t="s">
        <v>18</v>
      </c>
      <c r="D80" s="245">
        <v>1</v>
      </c>
      <c r="E80" s="127"/>
      <c r="F80" s="127"/>
      <c r="G80" s="113"/>
    </row>
    <row r="81" spans="1:7" ht="12.95" customHeight="1">
      <c r="A81" s="187"/>
      <c r="B81" s="123" t="s">
        <v>414</v>
      </c>
      <c r="C81" s="119" t="s">
        <v>18</v>
      </c>
      <c r="D81" s="245">
        <v>1</v>
      </c>
      <c r="E81" s="127"/>
      <c r="F81" s="127"/>
      <c r="G81" s="113"/>
    </row>
    <row r="82" spans="1:7" ht="12.95" customHeight="1">
      <c r="A82" s="187"/>
      <c r="B82" s="123"/>
      <c r="C82" s="119"/>
      <c r="D82" s="127"/>
      <c r="E82" s="127"/>
      <c r="F82" s="127"/>
      <c r="G82" s="113"/>
    </row>
    <row r="83" spans="1:7" ht="12.95" customHeight="1">
      <c r="A83" s="187">
        <v>5</v>
      </c>
      <c r="B83" s="107" t="s">
        <v>416</v>
      </c>
      <c r="C83" s="119"/>
      <c r="D83" s="127"/>
      <c r="E83" s="127"/>
      <c r="F83" s="127"/>
      <c r="G83" s="113"/>
    </row>
    <row r="84" spans="1:7" ht="12.95" customHeight="1">
      <c r="A84" s="187"/>
      <c r="B84" s="107"/>
      <c r="C84" s="119"/>
      <c r="D84" s="127"/>
      <c r="E84" s="127"/>
      <c r="F84" s="127"/>
      <c r="G84" s="113"/>
    </row>
    <row r="85" spans="1:7" ht="12.95" customHeight="1">
      <c r="A85" s="187"/>
      <c r="B85" s="123" t="s">
        <v>407</v>
      </c>
      <c r="C85" s="119" t="s">
        <v>408</v>
      </c>
      <c r="D85" s="127">
        <v>3</v>
      </c>
      <c r="E85" s="127"/>
      <c r="F85" s="113"/>
      <c r="G85" s="113"/>
    </row>
    <row r="86" spans="1:7" ht="12.95" customHeight="1">
      <c r="A86" s="187"/>
      <c r="B86" s="123" t="s">
        <v>409</v>
      </c>
      <c r="C86" s="119" t="s">
        <v>408</v>
      </c>
      <c r="D86" s="127">
        <v>3</v>
      </c>
      <c r="E86" s="127"/>
      <c r="F86" s="113"/>
      <c r="G86" s="113"/>
    </row>
    <row r="87" spans="1:7" ht="12.95" customHeight="1">
      <c r="A87" s="187"/>
      <c r="B87" s="123" t="s">
        <v>410</v>
      </c>
      <c r="C87" s="119" t="s">
        <v>408</v>
      </c>
      <c r="D87" s="127">
        <v>1.5</v>
      </c>
      <c r="E87" s="127"/>
      <c r="F87" s="113"/>
      <c r="G87" s="113"/>
    </row>
    <row r="88" spans="1:7" ht="12.95" customHeight="1">
      <c r="A88" s="187"/>
      <c r="B88" s="123" t="s">
        <v>411</v>
      </c>
      <c r="C88" s="119" t="s">
        <v>33</v>
      </c>
      <c r="D88" s="127">
        <v>3.5</v>
      </c>
      <c r="E88" s="127"/>
      <c r="F88" s="127"/>
      <c r="G88" s="113"/>
    </row>
    <row r="89" spans="1:7" ht="12.95" customHeight="1">
      <c r="A89" s="187"/>
      <c r="B89" s="123" t="s">
        <v>412</v>
      </c>
      <c r="C89" s="119" t="s">
        <v>33</v>
      </c>
      <c r="D89" s="127">
        <v>1.4</v>
      </c>
      <c r="E89" s="127"/>
      <c r="F89" s="127"/>
      <c r="G89" s="113"/>
    </row>
    <row r="90" spans="1:7" ht="12.95" customHeight="1">
      <c r="A90" s="187"/>
      <c r="B90" s="123" t="s">
        <v>413</v>
      </c>
      <c r="C90" s="119" t="s">
        <v>18</v>
      </c>
      <c r="D90" s="245">
        <v>1</v>
      </c>
      <c r="E90" s="127"/>
      <c r="F90" s="127"/>
      <c r="G90" s="113"/>
    </row>
    <row r="91" spans="1:7" ht="12.95" customHeight="1">
      <c r="A91" s="187"/>
      <c r="B91" s="123" t="s">
        <v>414</v>
      </c>
      <c r="C91" s="119" t="s">
        <v>18</v>
      </c>
      <c r="D91" s="245">
        <v>1</v>
      </c>
      <c r="E91" s="127"/>
      <c r="F91" s="127"/>
      <c r="G91" s="113"/>
    </row>
    <row r="92" spans="1:7" ht="12.95" customHeight="1">
      <c r="A92" s="187"/>
      <c r="B92" s="123"/>
      <c r="C92" s="119"/>
      <c r="D92" s="127"/>
      <c r="E92" s="127"/>
      <c r="F92" s="127"/>
      <c r="G92" s="113"/>
    </row>
    <row r="93" spans="1:7" ht="12.95" customHeight="1">
      <c r="A93" s="187">
        <v>6</v>
      </c>
      <c r="B93" s="107" t="s">
        <v>417</v>
      </c>
      <c r="C93" s="119"/>
      <c r="D93" s="127"/>
      <c r="E93" s="127"/>
      <c r="F93" s="127"/>
      <c r="G93" s="113"/>
    </row>
    <row r="94" spans="1:7" ht="12.95" customHeight="1">
      <c r="A94" s="187"/>
      <c r="B94" s="107"/>
      <c r="C94" s="119"/>
      <c r="D94" s="127"/>
      <c r="E94" s="127"/>
      <c r="F94" s="127"/>
      <c r="G94" s="113"/>
    </row>
    <row r="95" spans="1:7" ht="12.95" customHeight="1">
      <c r="A95" s="187"/>
      <c r="B95" s="123" t="s">
        <v>407</v>
      </c>
      <c r="C95" s="119" t="s">
        <v>408</v>
      </c>
      <c r="D95" s="127">
        <v>3</v>
      </c>
      <c r="E95" s="127"/>
      <c r="F95" s="113"/>
      <c r="G95" s="113"/>
    </row>
    <row r="96" spans="1:7" ht="12.95" customHeight="1">
      <c r="A96" s="187"/>
      <c r="B96" s="123" t="s">
        <v>409</v>
      </c>
      <c r="C96" s="119" t="s">
        <v>408</v>
      </c>
      <c r="D96" s="127">
        <v>3</v>
      </c>
      <c r="E96" s="127"/>
      <c r="F96" s="113"/>
      <c r="G96" s="113"/>
    </row>
    <row r="97" spans="1:7" ht="12.95" customHeight="1">
      <c r="A97" s="187"/>
      <c r="B97" s="123" t="s">
        <v>410</v>
      </c>
      <c r="C97" s="119" t="s">
        <v>408</v>
      </c>
      <c r="D97" s="127">
        <v>1.5</v>
      </c>
      <c r="E97" s="127"/>
      <c r="F97" s="113"/>
      <c r="G97" s="113"/>
    </row>
    <row r="98" spans="1:7" ht="12.95" customHeight="1">
      <c r="A98" s="187"/>
      <c r="B98" s="123" t="s">
        <v>411</v>
      </c>
      <c r="C98" s="119" t="s">
        <v>33</v>
      </c>
      <c r="D98" s="127">
        <v>3.5</v>
      </c>
      <c r="E98" s="127"/>
      <c r="F98" s="127"/>
      <c r="G98" s="113"/>
    </row>
    <row r="99" spans="1:7" ht="12.95" customHeight="1">
      <c r="A99" s="187"/>
      <c r="B99" s="123" t="s">
        <v>412</v>
      </c>
      <c r="C99" s="119" t="s">
        <v>33</v>
      </c>
      <c r="D99" s="127">
        <v>1.4</v>
      </c>
      <c r="E99" s="127"/>
      <c r="F99" s="127"/>
      <c r="G99" s="113"/>
    </row>
    <row r="100" spans="1:7" ht="12.95" customHeight="1">
      <c r="A100" s="187"/>
      <c r="B100" s="123" t="s">
        <v>413</v>
      </c>
      <c r="C100" s="119" t="s">
        <v>18</v>
      </c>
      <c r="D100" s="245">
        <v>1</v>
      </c>
      <c r="E100" s="127"/>
      <c r="F100" s="127"/>
      <c r="G100" s="113"/>
    </row>
    <row r="101" spans="1:7" ht="12.95" customHeight="1">
      <c r="A101" s="187"/>
      <c r="B101" s="123" t="s">
        <v>414</v>
      </c>
      <c r="C101" s="119" t="s">
        <v>18</v>
      </c>
      <c r="D101" s="245">
        <v>1</v>
      </c>
      <c r="E101" s="127"/>
      <c r="F101" s="127"/>
      <c r="G101" s="113"/>
    </row>
    <row r="102" spans="1:7" ht="12.95" customHeight="1">
      <c r="A102" s="187"/>
      <c r="B102" s="123"/>
      <c r="C102" s="119"/>
      <c r="D102" s="127"/>
      <c r="E102" s="127"/>
      <c r="F102" s="113"/>
      <c r="G102" s="113"/>
    </row>
    <row r="103" spans="1:7" ht="12.95" customHeight="1">
      <c r="A103" s="181">
        <v>7</v>
      </c>
      <c r="B103" s="107" t="s">
        <v>418</v>
      </c>
      <c r="C103" s="130"/>
      <c r="D103" s="127"/>
      <c r="E103" s="127"/>
      <c r="F103" s="126"/>
      <c r="G103" s="113"/>
    </row>
    <row r="104" spans="1:7" ht="27.75" customHeight="1">
      <c r="A104" s="124"/>
      <c r="B104" s="123" t="s">
        <v>419</v>
      </c>
      <c r="C104" s="119" t="s">
        <v>18</v>
      </c>
      <c r="D104" s="245">
        <v>1</v>
      </c>
      <c r="E104" s="127"/>
      <c r="F104" s="113"/>
      <c r="G104" s="113"/>
    </row>
    <row r="105" spans="1:7" ht="12.95" customHeight="1">
      <c r="A105" s="124"/>
      <c r="B105" s="123"/>
      <c r="C105" s="122"/>
      <c r="D105" s="127"/>
      <c r="E105" s="125"/>
      <c r="F105" s="126"/>
      <c r="G105" s="126"/>
    </row>
    <row r="106" spans="1:7" ht="15" thickBot="1">
      <c r="A106" s="128"/>
      <c r="B106" s="118"/>
      <c r="C106" s="130"/>
      <c r="D106" s="127"/>
      <c r="E106" s="125"/>
      <c r="F106" s="126"/>
      <c r="G106" s="131"/>
    </row>
    <row r="107" spans="1:7" ht="14.25">
      <c r="A107" s="132"/>
      <c r="B107" s="133"/>
      <c r="C107" s="134"/>
      <c r="D107" s="135"/>
      <c r="E107" s="135"/>
      <c r="F107" s="136"/>
      <c r="G107" s="137"/>
    </row>
    <row r="108" spans="1:7" ht="15">
      <c r="A108" s="138"/>
      <c r="B108" s="139" t="s">
        <v>569</v>
      </c>
      <c r="C108" s="140" t="s">
        <v>78</v>
      </c>
      <c r="D108" s="141"/>
      <c r="E108" s="141"/>
      <c r="F108" s="108"/>
      <c r="G108" s="142">
        <f>SUM(G19:G106)</f>
        <v>0</v>
      </c>
    </row>
    <row r="109" spans="1:7" ht="15" thickBot="1">
      <c r="A109" s="143"/>
      <c r="B109" s="144"/>
      <c r="C109" s="145"/>
      <c r="D109" s="146"/>
      <c r="E109" s="146"/>
      <c r="F109" s="147"/>
      <c r="G109" s="148"/>
    </row>
    <row r="110" spans="1:7">
      <c r="A110" s="46"/>
      <c r="B110" s="117"/>
      <c r="C110" s="46"/>
      <c r="D110" s="172"/>
      <c r="E110" s="172"/>
      <c r="F110" s="173"/>
      <c r="G110" s="174"/>
    </row>
    <row r="111" spans="1:7" ht="15.75">
      <c r="A111" s="175">
        <v>8</v>
      </c>
      <c r="B111" s="107" t="s">
        <v>420</v>
      </c>
      <c r="C111" s="46"/>
      <c r="D111" s="46"/>
      <c r="E111" s="46"/>
      <c r="F111" s="176"/>
      <c r="G111" s="177"/>
    </row>
    <row r="112" spans="1:7" ht="15.75">
      <c r="A112" s="175"/>
      <c r="B112" s="107"/>
      <c r="C112" s="46"/>
      <c r="D112" s="46"/>
      <c r="E112" s="46"/>
      <c r="F112" s="176"/>
      <c r="G112" s="177"/>
    </row>
    <row r="113" spans="1:7" ht="25.5">
      <c r="A113" s="124"/>
      <c r="B113" s="118" t="s">
        <v>421</v>
      </c>
      <c r="C113" s="119" t="s">
        <v>33</v>
      </c>
      <c r="D113" s="127">
        <v>7</v>
      </c>
      <c r="E113" s="172"/>
      <c r="F113" s="173"/>
      <c r="G113" s="174"/>
    </row>
    <row r="114" spans="1:7">
      <c r="A114" s="124"/>
      <c r="B114" s="118" t="s">
        <v>422</v>
      </c>
      <c r="C114" s="119" t="s">
        <v>18</v>
      </c>
      <c r="D114" s="172">
        <v>1</v>
      </c>
      <c r="E114" s="178"/>
      <c r="F114" s="179"/>
      <c r="G114" s="174"/>
    </row>
    <row r="115" spans="1:7">
      <c r="A115" s="124"/>
      <c r="B115" s="118"/>
      <c r="C115" s="119"/>
      <c r="D115" s="178"/>
      <c r="E115" s="178"/>
      <c r="F115" s="179"/>
      <c r="G115" s="174"/>
    </row>
    <row r="116" spans="1:7" ht="15.75">
      <c r="A116" s="175">
        <v>9</v>
      </c>
      <c r="B116" s="107" t="s">
        <v>423</v>
      </c>
      <c r="C116" s="119"/>
      <c r="D116" s="180"/>
      <c r="E116" s="180"/>
      <c r="F116" s="173"/>
      <c r="G116" s="174"/>
    </row>
    <row r="117" spans="1:7" ht="15.75">
      <c r="A117" s="175"/>
      <c r="B117" s="107"/>
      <c r="C117" s="119"/>
      <c r="D117" s="180"/>
      <c r="E117" s="180"/>
      <c r="F117" s="173"/>
      <c r="G117" s="174"/>
    </row>
    <row r="118" spans="1:7" ht="38.25">
      <c r="A118" s="124"/>
      <c r="B118" s="123" t="s">
        <v>424</v>
      </c>
      <c r="C118" s="119" t="s">
        <v>33</v>
      </c>
      <c r="D118" s="127">
        <v>7</v>
      </c>
      <c r="E118" s="180"/>
      <c r="F118" s="179"/>
      <c r="G118" s="174"/>
    </row>
    <row r="119" spans="1:7">
      <c r="A119" s="124"/>
      <c r="B119" s="123"/>
      <c r="C119" s="119"/>
      <c r="D119" s="127"/>
      <c r="E119" s="180"/>
      <c r="F119" s="179"/>
      <c r="G119" s="174"/>
    </row>
    <row r="120" spans="1:7">
      <c r="A120" s="124"/>
      <c r="B120" s="123"/>
      <c r="C120" s="119"/>
      <c r="D120" s="182"/>
      <c r="E120" s="180"/>
      <c r="F120" s="173"/>
      <c r="G120" s="174"/>
    </row>
    <row r="121" spans="1:7" ht="15.75">
      <c r="A121" s="175">
        <v>10</v>
      </c>
      <c r="B121" s="107" t="s">
        <v>425</v>
      </c>
      <c r="C121" s="46"/>
      <c r="D121" s="182"/>
      <c r="E121" s="180"/>
      <c r="F121" s="173"/>
      <c r="G121" s="174"/>
    </row>
    <row r="122" spans="1:7" ht="15.75">
      <c r="A122" s="175"/>
      <c r="B122" s="107"/>
      <c r="C122" s="46"/>
      <c r="D122" s="182"/>
      <c r="E122" s="180"/>
      <c r="F122" s="173"/>
      <c r="G122" s="174"/>
    </row>
    <row r="123" spans="1:7" ht="15">
      <c r="A123" s="124">
        <v>10.1</v>
      </c>
      <c r="B123" s="236" t="s">
        <v>426</v>
      </c>
      <c r="C123" s="46"/>
      <c r="D123" s="182"/>
      <c r="E123" s="180"/>
      <c r="F123" s="173"/>
      <c r="G123" s="174"/>
    </row>
    <row r="124" spans="1:7" ht="38.25">
      <c r="A124" s="175"/>
      <c r="B124" s="212" t="s">
        <v>427</v>
      </c>
      <c r="C124" s="119" t="s">
        <v>18</v>
      </c>
      <c r="D124" s="182">
        <v>1</v>
      </c>
      <c r="E124" s="180"/>
      <c r="F124" s="173"/>
      <c r="G124" s="174"/>
    </row>
    <row r="125" spans="1:7" ht="63.75">
      <c r="A125" s="124"/>
      <c r="B125" s="118" t="s">
        <v>428</v>
      </c>
      <c r="C125" s="119" t="s">
        <v>11</v>
      </c>
      <c r="D125" s="182">
        <v>2</v>
      </c>
      <c r="E125" s="180"/>
      <c r="F125" s="173"/>
      <c r="G125" s="174"/>
    </row>
    <row r="126" spans="1:7">
      <c r="A126" s="124"/>
      <c r="B126" s="118"/>
      <c r="C126" s="46"/>
      <c r="D126" s="182"/>
      <c r="E126" s="180"/>
      <c r="F126" s="173"/>
      <c r="G126" s="174"/>
    </row>
    <row r="127" spans="1:7" ht="15.75">
      <c r="A127" s="175">
        <v>11</v>
      </c>
      <c r="B127" s="107" t="s">
        <v>429</v>
      </c>
      <c r="C127" s="46"/>
      <c r="D127" s="182"/>
      <c r="E127" s="180"/>
      <c r="F127" s="173"/>
      <c r="G127" s="174"/>
    </row>
    <row r="128" spans="1:7">
      <c r="A128" s="124"/>
      <c r="B128" s="118"/>
      <c r="C128" s="46"/>
      <c r="D128" s="182"/>
      <c r="E128" s="180"/>
      <c r="F128" s="173"/>
      <c r="G128" s="174"/>
    </row>
    <row r="129" spans="1:7" ht="15">
      <c r="A129" s="124" t="s">
        <v>552</v>
      </c>
      <c r="B129" s="236" t="s">
        <v>430</v>
      </c>
      <c r="C129" s="119"/>
      <c r="D129" s="245"/>
      <c r="E129" s="120"/>
      <c r="F129" s="113"/>
      <c r="G129" s="174"/>
    </row>
    <row r="130" spans="1:7" ht="15.75">
      <c r="A130" s="128"/>
      <c r="B130" s="107"/>
      <c r="C130" s="119"/>
      <c r="D130" s="245"/>
      <c r="E130" s="120"/>
      <c r="F130" s="113"/>
      <c r="G130" s="174"/>
    </row>
    <row r="131" spans="1:7" ht="25.5">
      <c r="A131" s="128"/>
      <c r="B131" s="118" t="s">
        <v>431</v>
      </c>
      <c r="C131" s="119" t="s">
        <v>11</v>
      </c>
      <c r="D131" s="245">
        <v>1</v>
      </c>
      <c r="E131" s="120"/>
      <c r="F131" s="113"/>
      <c r="G131" s="174"/>
    </row>
    <row r="132" spans="1:7" ht="14.25">
      <c r="A132" s="128"/>
      <c r="B132" s="118" t="s">
        <v>432</v>
      </c>
      <c r="C132" s="119" t="s">
        <v>18</v>
      </c>
      <c r="D132" s="245">
        <v>1</v>
      </c>
      <c r="E132" s="120"/>
      <c r="F132" s="113"/>
      <c r="G132" s="174"/>
    </row>
    <row r="133" spans="1:7" ht="14.25">
      <c r="A133" s="128"/>
      <c r="B133" s="123"/>
      <c r="C133" s="119"/>
      <c r="D133" s="245"/>
      <c r="E133" s="120"/>
      <c r="F133" s="113"/>
      <c r="G133" s="174"/>
    </row>
    <row r="134" spans="1:7" ht="15">
      <c r="A134" s="124" t="s">
        <v>553</v>
      </c>
      <c r="B134" s="236" t="s">
        <v>433</v>
      </c>
      <c r="C134" s="119"/>
      <c r="D134" s="245"/>
      <c r="E134" s="120"/>
      <c r="F134" s="113"/>
      <c r="G134" s="174"/>
    </row>
    <row r="135" spans="1:7" ht="15.75">
      <c r="A135" s="128"/>
      <c r="B135" s="107"/>
      <c r="C135" s="119"/>
      <c r="D135" s="245"/>
      <c r="E135" s="120"/>
      <c r="F135" s="113"/>
      <c r="G135" s="174"/>
    </row>
    <row r="136" spans="1:7" ht="25.5">
      <c r="A136" s="128"/>
      <c r="B136" s="118" t="s">
        <v>431</v>
      </c>
      <c r="C136" s="119" t="s">
        <v>11</v>
      </c>
      <c r="D136" s="245">
        <v>1</v>
      </c>
      <c r="E136" s="120"/>
      <c r="F136" s="113"/>
      <c r="G136" s="174"/>
    </row>
    <row r="137" spans="1:7" ht="14.25">
      <c r="A137" s="128"/>
      <c r="B137" s="118" t="s">
        <v>432</v>
      </c>
      <c r="C137" s="119" t="s">
        <v>18</v>
      </c>
      <c r="D137" s="245">
        <v>1</v>
      </c>
      <c r="E137" s="120"/>
      <c r="F137" s="113"/>
      <c r="G137" s="174"/>
    </row>
    <row r="138" spans="1:7" ht="14.25">
      <c r="A138" s="128"/>
      <c r="B138" s="123"/>
      <c r="C138" s="119"/>
      <c r="D138" s="245"/>
      <c r="E138" s="120"/>
      <c r="F138" s="113"/>
      <c r="G138" s="174"/>
    </row>
    <row r="139" spans="1:7" ht="15">
      <c r="A139" s="124" t="s">
        <v>554</v>
      </c>
      <c r="B139" s="236" t="s">
        <v>434</v>
      </c>
      <c r="C139" s="119"/>
      <c r="D139" s="245"/>
      <c r="E139" s="120"/>
      <c r="F139" s="113"/>
      <c r="G139" s="174"/>
    </row>
    <row r="140" spans="1:7" ht="15.75">
      <c r="A140" s="128"/>
      <c r="B140" s="107"/>
      <c r="C140" s="119"/>
      <c r="D140" s="245"/>
      <c r="E140" s="120"/>
      <c r="F140" s="113"/>
      <c r="G140" s="174"/>
    </row>
    <row r="141" spans="1:7" ht="25.5">
      <c r="A141" s="128"/>
      <c r="B141" s="118" t="s">
        <v>431</v>
      </c>
      <c r="C141" s="119" t="s">
        <v>11</v>
      </c>
      <c r="D141" s="245">
        <v>1</v>
      </c>
      <c r="E141" s="120"/>
      <c r="F141" s="113"/>
      <c r="G141" s="174"/>
    </row>
    <row r="142" spans="1:7" ht="14.25">
      <c r="A142" s="128"/>
      <c r="B142" s="118" t="s">
        <v>432</v>
      </c>
      <c r="C142" s="119" t="s">
        <v>18</v>
      </c>
      <c r="D142" s="245">
        <v>1</v>
      </c>
      <c r="E142" s="120"/>
      <c r="F142" s="113"/>
      <c r="G142" s="174"/>
    </row>
    <row r="143" spans="1:7" ht="14.25">
      <c r="A143" s="128"/>
      <c r="B143" s="123"/>
      <c r="C143" s="119"/>
      <c r="D143" s="245"/>
      <c r="E143" s="120"/>
      <c r="F143" s="113"/>
      <c r="G143" s="174"/>
    </row>
    <row r="144" spans="1:7" ht="15">
      <c r="A144" s="124" t="s">
        <v>555</v>
      </c>
      <c r="B144" s="236" t="s">
        <v>435</v>
      </c>
      <c r="C144" s="119"/>
      <c r="D144" s="245"/>
      <c r="E144" s="120"/>
      <c r="F144" s="113"/>
      <c r="G144" s="174"/>
    </row>
    <row r="145" spans="1:7" ht="15.75">
      <c r="A145" s="128"/>
      <c r="B145" s="107"/>
      <c r="C145" s="119"/>
      <c r="D145" s="245"/>
      <c r="E145" s="120"/>
      <c r="F145" s="113"/>
      <c r="G145" s="174"/>
    </row>
    <row r="146" spans="1:7" ht="25.5">
      <c r="A146" s="128"/>
      <c r="B146" s="118" t="s">
        <v>431</v>
      </c>
      <c r="C146" s="119" t="s">
        <v>11</v>
      </c>
      <c r="D146" s="245">
        <v>1</v>
      </c>
      <c r="E146" s="120"/>
      <c r="F146" s="113"/>
      <c r="G146" s="174"/>
    </row>
    <row r="147" spans="1:7" ht="14.25">
      <c r="A147" s="128"/>
      <c r="B147" s="118" t="s">
        <v>432</v>
      </c>
      <c r="C147" s="119" t="s">
        <v>18</v>
      </c>
      <c r="D147" s="245">
        <v>1</v>
      </c>
      <c r="E147" s="120"/>
      <c r="F147" s="113"/>
      <c r="G147" s="174"/>
    </row>
    <row r="148" spans="1:7" ht="15" thickBot="1">
      <c r="A148" s="145"/>
      <c r="B148" s="144"/>
      <c r="C148" s="145"/>
      <c r="D148" s="247"/>
      <c r="E148" s="146"/>
      <c r="F148" s="147"/>
      <c r="G148" s="183"/>
    </row>
    <row r="149" spans="1:7" ht="14.25">
      <c r="A149" s="184"/>
      <c r="B149" s="133"/>
      <c r="C149" s="134"/>
      <c r="D149" s="135"/>
      <c r="E149" s="135"/>
      <c r="F149" s="136"/>
      <c r="G149" s="137"/>
    </row>
    <row r="150" spans="1:7" ht="15">
      <c r="A150" s="185"/>
      <c r="B150" s="139" t="s">
        <v>568</v>
      </c>
      <c r="C150" s="140" t="s">
        <v>78</v>
      </c>
      <c r="D150" s="141"/>
      <c r="E150" s="141"/>
      <c r="F150" s="108"/>
      <c r="G150" s="142">
        <f>SUM(G110:G148)</f>
        <v>0</v>
      </c>
    </row>
    <row r="151" spans="1:7" ht="15" thickBot="1">
      <c r="A151" s="186"/>
      <c r="B151" s="144"/>
      <c r="C151" s="145"/>
      <c r="D151" s="146"/>
      <c r="E151" s="146"/>
      <c r="F151" s="147"/>
      <c r="G151" s="148"/>
    </row>
    <row r="152" spans="1:7">
      <c r="A152" s="46"/>
      <c r="B152" s="117"/>
      <c r="C152" s="46"/>
      <c r="D152" s="172"/>
      <c r="E152" s="172"/>
      <c r="F152" s="192"/>
      <c r="G152" s="190"/>
    </row>
    <row r="153" spans="1:7" ht="18">
      <c r="A153" s="238">
        <v>12</v>
      </c>
      <c r="B153" s="234" t="s">
        <v>437</v>
      </c>
      <c r="C153" s="46"/>
      <c r="D153" s="196"/>
      <c r="E153" s="196"/>
      <c r="F153" s="192"/>
      <c r="G153" s="199"/>
    </row>
    <row r="154" spans="1:7" ht="15.75">
      <c r="A154" s="201"/>
      <c r="B154" s="202"/>
      <c r="C154" s="46"/>
      <c r="D154" s="196"/>
      <c r="E154" s="196"/>
      <c r="F154" s="192"/>
      <c r="G154" s="199"/>
    </row>
    <row r="155" spans="1:7" ht="15">
      <c r="A155" s="223" t="s">
        <v>556</v>
      </c>
      <c r="B155" s="235" t="s">
        <v>438</v>
      </c>
      <c r="C155" s="46"/>
      <c r="D155" s="197"/>
      <c r="E155" s="197"/>
      <c r="F155" s="193"/>
      <c r="G155" s="198"/>
    </row>
    <row r="156" spans="1:7" ht="15.75">
      <c r="A156" s="201"/>
      <c r="B156" s="107"/>
      <c r="C156" s="46"/>
      <c r="D156" s="197"/>
      <c r="E156" s="197"/>
      <c r="F156" s="193"/>
      <c r="G156" s="198"/>
    </row>
    <row r="157" spans="1:7" ht="15.75">
      <c r="A157" s="201"/>
      <c r="B157" s="123" t="s">
        <v>439</v>
      </c>
      <c r="C157" s="119" t="s">
        <v>18</v>
      </c>
      <c r="D157" s="180">
        <v>1</v>
      </c>
      <c r="E157" s="180"/>
      <c r="F157" s="192"/>
      <c r="G157" s="190"/>
    </row>
    <row r="158" spans="1:7" ht="15.75">
      <c r="A158" s="201"/>
      <c r="B158" s="212" t="s">
        <v>440</v>
      </c>
      <c r="C158" s="119" t="s">
        <v>33</v>
      </c>
      <c r="D158" s="178">
        <v>7</v>
      </c>
      <c r="E158" s="180"/>
      <c r="F158" s="192"/>
      <c r="G158" s="190"/>
    </row>
    <row r="159" spans="1:7" ht="25.5">
      <c r="A159" s="98"/>
      <c r="B159" s="212" t="s">
        <v>441</v>
      </c>
      <c r="C159" s="119" t="s">
        <v>33</v>
      </c>
      <c r="D159" s="178">
        <v>7</v>
      </c>
      <c r="E159" s="180"/>
      <c r="F159" s="192"/>
      <c r="G159" s="190"/>
    </row>
    <row r="160" spans="1:7" ht="25.5">
      <c r="A160" s="189"/>
      <c r="B160" s="212" t="s">
        <v>442</v>
      </c>
      <c r="C160" s="119" t="s">
        <v>33</v>
      </c>
      <c r="D160" s="178">
        <v>7</v>
      </c>
      <c r="E160" s="180"/>
      <c r="F160" s="192"/>
      <c r="G160" s="190"/>
    </row>
    <row r="161" spans="1:7" ht="25.5">
      <c r="A161" s="189"/>
      <c r="B161" s="209" t="s">
        <v>443</v>
      </c>
      <c r="C161" s="119" t="s">
        <v>18</v>
      </c>
      <c r="D161" s="180">
        <v>1</v>
      </c>
      <c r="E161" s="180"/>
      <c r="F161" s="192"/>
      <c r="G161" s="190"/>
    </row>
    <row r="162" spans="1:7">
      <c r="A162" s="189"/>
      <c r="B162" s="123"/>
      <c r="C162" s="119"/>
      <c r="D162" s="127"/>
      <c r="E162" s="178"/>
      <c r="F162" s="192"/>
      <c r="G162" s="199"/>
    </row>
    <row r="163" spans="1:7" ht="15">
      <c r="A163" s="223" t="s">
        <v>557</v>
      </c>
      <c r="B163" s="235" t="s">
        <v>444</v>
      </c>
      <c r="C163" s="46"/>
      <c r="D163" s="203"/>
      <c r="E163" s="197"/>
      <c r="F163" s="193"/>
      <c r="G163" s="198"/>
    </row>
    <row r="164" spans="1:7" ht="15.75">
      <c r="A164" s="201"/>
      <c r="B164" s="107"/>
      <c r="C164" s="46"/>
      <c r="D164" s="203"/>
      <c r="E164" s="197"/>
      <c r="F164" s="193"/>
      <c r="G164" s="198"/>
    </row>
    <row r="165" spans="1:7" ht="15.75">
      <c r="A165" s="201"/>
      <c r="B165" s="149" t="s">
        <v>439</v>
      </c>
      <c r="C165" s="119" t="s">
        <v>33</v>
      </c>
      <c r="D165" s="127">
        <v>1.5</v>
      </c>
      <c r="E165" s="178"/>
      <c r="F165" s="192"/>
      <c r="G165" s="200"/>
    </row>
    <row r="166" spans="1:7" ht="15.75">
      <c r="A166" s="201"/>
      <c r="B166" s="149" t="s">
        <v>445</v>
      </c>
      <c r="C166" s="119" t="s">
        <v>33</v>
      </c>
      <c r="D166" s="127">
        <v>1.5</v>
      </c>
      <c r="E166" s="178"/>
      <c r="F166" s="192"/>
      <c r="G166" s="200"/>
    </row>
    <row r="167" spans="1:7" ht="25.5">
      <c r="A167" s="201"/>
      <c r="B167" s="149" t="s">
        <v>441</v>
      </c>
      <c r="C167" s="119" t="s">
        <v>33</v>
      </c>
      <c r="D167" s="127">
        <v>1.5</v>
      </c>
      <c r="E167" s="178"/>
      <c r="F167" s="192"/>
      <c r="G167" s="200"/>
    </row>
    <row r="168" spans="1:7" ht="25.5">
      <c r="A168" s="189"/>
      <c r="B168" s="149" t="s">
        <v>446</v>
      </c>
      <c r="C168" s="119" t="s">
        <v>33</v>
      </c>
      <c r="D168" s="127">
        <v>1.5</v>
      </c>
      <c r="E168" s="178"/>
      <c r="F168" s="192"/>
      <c r="G168" s="200"/>
    </row>
    <row r="169" spans="1:7">
      <c r="A169" s="189"/>
      <c r="B169" s="149"/>
      <c r="C169" s="119"/>
      <c r="D169" s="127"/>
      <c r="E169" s="178"/>
      <c r="F169" s="192"/>
      <c r="G169" s="200"/>
    </row>
    <row r="170" spans="1:7">
      <c r="A170" s="225"/>
      <c r="B170" s="123"/>
      <c r="C170" s="119"/>
      <c r="D170" s="127"/>
      <c r="E170" s="178"/>
      <c r="F170" s="192"/>
      <c r="G170" s="200"/>
    </row>
    <row r="171" spans="1:7" ht="15">
      <c r="A171" s="226" t="s">
        <v>558</v>
      </c>
      <c r="B171" s="307" t="s">
        <v>447</v>
      </c>
      <c r="C171" s="119"/>
      <c r="D171" s="127"/>
      <c r="E171" s="178"/>
      <c r="F171" s="192"/>
      <c r="G171" s="200"/>
    </row>
    <row r="172" spans="1:7" ht="15.75">
      <c r="A172" s="227"/>
      <c r="B172" s="212" t="s">
        <v>448</v>
      </c>
      <c r="C172" s="119" t="s">
        <v>115</v>
      </c>
      <c r="D172" s="127">
        <v>2.4</v>
      </c>
      <c r="E172" s="178"/>
      <c r="F172" s="192"/>
      <c r="G172" s="200"/>
    </row>
    <row r="173" spans="1:7" ht="15.75">
      <c r="A173" s="227"/>
      <c r="B173" s="212" t="s">
        <v>449</v>
      </c>
      <c r="C173" s="119" t="s">
        <v>115</v>
      </c>
      <c r="D173" s="127">
        <v>0.8</v>
      </c>
      <c r="E173" s="178"/>
      <c r="F173" s="192"/>
      <c r="G173" s="200"/>
    </row>
    <row r="174" spans="1:7" ht="15.75">
      <c r="A174" s="227"/>
      <c r="B174" s="212" t="s">
        <v>450</v>
      </c>
      <c r="C174" s="119" t="s">
        <v>115</v>
      </c>
      <c r="D174" s="127">
        <v>11</v>
      </c>
      <c r="E174" s="178"/>
      <c r="F174" s="192"/>
      <c r="G174" s="200"/>
    </row>
    <row r="175" spans="1:7" ht="15.75">
      <c r="A175" s="227"/>
      <c r="B175" s="212" t="s">
        <v>451</v>
      </c>
      <c r="C175" s="119" t="s">
        <v>115</v>
      </c>
      <c r="D175" s="127">
        <v>7</v>
      </c>
      <c r="E175" s="178"/>
      <c r="F175" s="192"/>
      <c r="G175" s="200"/>
    </row>
    <row r="176" spans="1:7" ht="15.75">
      <c r="A176" s="227"/>
      <c r="B176" s="212"/>
      <c r="C176" s="119"/>
      <c r="D176" s="127"/>
      <c r="E176" s="178"/>
      <c r="F176" s="192"/>
      <c r="G176" s="200"/>
    </row>
    <row r="177" spans="1:7" ht="18">
      <c r="A177" s="237">
        <v>13</v>
      </c>
      <c r="B177" s="202" t="s">
        <v>452</v>
      </c>
      <c r="C177" s="119"/>
      <c r="D177" s="127"/>
      <c r="E177" s="178"/>
      <c r="F177" s="192"/>
      <c r="G177" s="200"/>
    </row>
    <row r="178" spans="1:7" ht="15.75">
      <c r="A178" s="228"/>
      <c r="B178" s="212"/>
      <c r="C178" s="46"/>
      <c r="D178" s="172"/>
      <c r="E178" s="172"/>
      <c r="F178" s="210"/>
      <c r="G178" s="215"/>
    </row>
    <row r="179" spans="1:7" ht="15">
      <c r="A179" s="229" t="s">
        <v>559</v>
      </c>
      <c r="B179" s="231" t="s">
        <v>453</v>
      </c>
      <c r="C179" s="46"/>
      <c r="D179" s="172"/>
      <c r="E179" s="172"/>
      <c r="F179" s="210"/>
      <c r="G179" s="215"/>
    </row>
    <row r="180" spans="1:7" ht="15.75">
      <c r="A180" s="229"/>
      <c r="B180" s="214"/>
      <c r="C180" s="103"/>
      <c r="D180" s="207"/>
      <c r="E180" s="207"/>
      <c r="F180" s="205"/>
      <c r="G180" s="216"/>
    </row>
    <row r="181" spans="1:7" ht="15">
      <c r="A181" s="230" t="s">
        <v>560</v>
      </c>
      <c r="B181" s="307" t="s">
        <v>438</v>
      </c>
      <c r="C181" s="46"/>
      <c r="D181" s="172"/>
      <c r="E181" s="172"/>
      <c r="F181" s="210"/>
      <c r="G181" s="215"/>
    </row>
    <row r="182" spans="1:7" ht="15">
      <c r="A182" s="230"/>
      <c r="B182" s="224"/>
      <c r="C182" s="46"/>
      <c r="D182" s="172"/>
      <c r="E182" s="172"/>
      <c r="F182" s="210"/>
      <c r="G182" s="215"/>
    </row>
    <row r="183" spans="1:7" ht="51">
      <c r="A183" s="230"/>
      <c r="B183" s="212" t="s">
        <v>454</v>
      </c>
      <c r="C183" s="119" t="s">
        <v>33</v>
      </c>
      <c r="D183" s="178">
        <f>12*2.5</f>
        <v>30</v>
      </c>
      <c r="E183" s="178"/>
      <c r="F183" s="210"/>
      <c r="G183" s="200"/>
    </row>
    <row r="184" spans="1:7">
      <c r="A184" s="230"/>
      <c r="B184" s="123" t="s">
        <v>455</v>
      </c>
      <c r="C184" s="119" t="s">
        <v>18</v>
      </c>
      <c r="D184" s="182">
        <v>1</v>
      </c>
      <c r="E184" s="178"/>
      <c r="F184" s="210"/>
      <c r="G184" s="200"/>
    </row>
    <row r="185" spans="1:7">
      <c r="A185" s="230"/>
      <c r="B185" s="123"/>
      <c r="C185" s="119"/>
      <c r="D185" s="182"/>
      <c r="E185" s="178"/>
      <c r="F185" s="210"/>
      <c r="G185" s="215"/>
    </row>
    <row r="186" spans="1:7" ht="15">
      <c r="A186" s="230" t="s">
        <v>561</v>
      </c>
      <c r="B186" s="307" t="s">
        <v>444</v>
      </c>
      <c r="C186" s="119"/>
      <c r="D186" s="182"/>
      <c r="E186" s="178"/>
      <c r="F186" s="210"/>
      <c r="G186" s="215"/>
    </row>
    <row r="187" spans="1:7" ht="15.75">
      <c r="B187" s="107"/>
      <c r="C187" s="119"/>
      <c r="D187" s="182"/>
      <c r="E187" s="178"/>
      <c r="F187" s="210"/>
      <c r="G187" s="215"/>
    </row>
    <row r="188" spans="1:7">
      <c r="A188" s="230"/>
      <c r="B188" s="123" t="s">
        <v>455</v>
      </c>
      <c r="C188" s="119" t="s">
        <v>18</v>
      </c>
      <c r="D188" s="182">
        <v>1</v>
      </c>
      <c r="E188" s="178"/>
      <c r="F188" s="210"/>
      <c r="G188" s="200"/>
    </row>
    <row r="189" spans="1:7">
      <c r="A189" s="230"/>
      <c r="B189" s="123"/>
      <c r="C189" s="119"/>
      <c r="D189" s="127"/>
      <c r="E189" s="127"/>
      <c r="F189" s="208"/>
      <c r="G189" s="215"/>
    </row>
    <row r="190" spans="1:7" ht="15">
      <c r="A190" s="230" t="s">
        <v>562</v>
      </c>
      <c r="B190" s="307" t="s">
        <v>456</v>
      </c>
      <c r="C190" s="103"/>
      <c r="D190" s="116"/>
      <c r="E190" s="116"/>
      <c r="F190" s="206"/>
      <c r="G190" s="216"/>
    </row>
    <row r="191" spans="1:7">
      <c r="A191" s="230"/>
      <c r="B191" s="211"/>
      <c r="C191" s="46"/>
      <c r="D191" s="112"/>
      <c r="E191" s="112"/>
      <c r="F191" s="208"/>
      <c r="G191" s="215"/>
    </row>
    <row r="192" spans="1:7">
      <c r="A192" s="230"/>
      <c r="B192" s="204" t="s">
        <v>457</v>
      </c>
      <c r="C192" s="119" t="s">
        <v>33</v>
      </c>
      <c r="D192" s="127">
        <f>18*2.5</f>
        <v>45</v>
      </c>
      <c r="E192" s="112"/>
      <c r="F192" s="208"/>
      <c r="G192" s="200"/>
    </row>
    <row r="193" spans="1:7" ht="25.5">
      <c r="A193" s="230"/>
      <c r="B193" s="123" t="s">
        <v>458</v>
      </c>
      <c r="C193" s="119" t="s">
        <v>33</v>
      </c>
      <c r="D193" s="127">
        <f>18*2.5</f>
        <v>45</v>
      </c>
      <c r="E193" s="127"/>
      <c r="F193" s="208"/>
      <c r="G193" s="200"/>
    </row>
    <row r="194" spans="1:7" ht="25.5">
      <c r="A194" s="230"/>
      <c r="B194" s="123" t="s">
        <v>459</v>
      </c>
      <c r="C194" s="119" t="s">
        <v>33</v>
      </c>
      <c r="D194" s="127">
        <v>14</v>
      </c>
      <c r="E194" s="127"/>
      <c r="F194" s="208"/>
      <c r="G194" s="200"/>
    </row>
    <row r="195" spans="1:7">
      <c r="A195" s="230"/>
      <c r="B195" s="123" t="s">
        <v>460</v>
      </c>
      <c r="C195" s="119" t="s">
        <v>18</v>
      </c>
      <c r="D195" s="112">
        <v>1</v>
      </c>
      <c r="E195" s="112"/>
      <c r="F195" s="208"/>
      <c r="G195" s="200"/>
    </row>
    <row r="196" spans="1:7">
      <c r="A196" s="230"/>
      <c r="B196" s="123" t="s">
        <v>461</v>
      </c>
      <c r="C196" s="119" t="s">
        <v>18</v>
      </c>
      <c r="D196" s="112">
        <v>1</v>
      </c>
      <c r="E196" s="112"/>
      <c r="F196" s="208"/>
      <c r="G196" s="200"/>
    </row>
    <row r="197" spans="1:7">
      <c r="A197" s="230"/>
      <c r="B197" s="123"/>
      <c r="C197" s="119"/>
      <c r="D197" s="112"/>
      <c r="E197" s="112"/>
      <c r="F197" s="208"/>
      <c r="G197" s="215"/>
    </row>
    <row r="198" spans="1:7" ht="15">
      <c r="A198" s="229" t="s">
        <v>563</v>
      </c>
      <c r="B198" s="307" t="s">
        <v>462</v>
      </c>
      <c r="C198" s="119"/>
      <c r="D198" s="112"/>
      <c r="E198" s="112"/>
      <c r="F198" s="208"/>
      <c r="G198" s="215"/>
    </row>
    <row r="199" spans="1:7">
      <c r="A199" s="230"/>
      <c r="B199" s="123"/>
      <c r="C199" s="119"/>
      <c r="D199" s="127"/>
      <c r="E199" s="127"/>
      <c r="F199" s="208"/>
      <c r="G199" s="215"/>
    </row>
    <row r="200" spans="1:7" ht="25.5">
      <c r="A200" s="230"/>
      <c r="B200" s="123" t="s">
        <v>458</v>
      </c>
      <c r="C200" s="119" t="s">
        <v>33</v>
      </c>
      <c r="D200" s="127">
        <f>14*2.5</f>
        <v>35</v>
      </c>
      <c r="E200" s="127"/>
      <c r="F200" s="208"/>
      <c r="G200" s="200"/>
    </row>
    <row r="201" spans="1:7">
      <c r="A201" s="230"/>
      <c r="B201" s="123" t="s">
        <v>463</v>
      </c>
      <c r="C201" s="119" t="s">
        <v>18</v>
      </c>
      <c r="D201" s="245">
        <v>1</v>
      </c>
      <c r="E201" s="127"/>
      <c r="F201" s="208"/>
      <c r="G201" s="200"/>
    </row>
    <row r="202" spans="1:7">
      <c r="A202" s="230"/>
      <c r="B202" s="123"/>
      <c r="C202" s="119"/>
      <c r="D202" s="127"/>
      <c r="E202" s="127"/>
      <c r="F202" s="208"/>
      <c r="G202" s="200"/>
    </row>
    <row r="203" spans="1:7" ht="15">
      <c r="A203" s="290" t="s">
        <v>564</v>
      </c>
      <c r="B203" s="308" t="s">
        <v>464</v>
      </c>
      <c r="C203" s="233"/>
      <c r="D203" s="112"/>
      <c r="E203" s="112"/>
      <c r="F203" s="208"/>
      <c r="G203" s="208"/>
    </row>
    <row r="204" spans="1:7" ht="15">
      <c r="A204" s="290"/>
      <c r="B204" s="231"/>
      <c r="C204" s="233"/>
      <c r="D204" s="112"/>
      <c r="E204" s="112"/>
      <c r="F204" s="208"/>
      <c r="G204" s="208"/>
    </row>
    <row r="205" spans="1:7" ht="38.25">
      <c r="A205" s="228"/>
      <c r="B205" s="209" t="s">
        <v>465</v>
      </c>
      <c r="C205" s="119" t="s">
        <v>18</v>
      </c>
      <c r="D205" s="245">
        <v>1</v>
      </c>
      <c r="E205" s="127"/>
      <c r="F205" s="208"/>
      <c r="G205" s="200"/>
    </row>
    <row r="206" spans="1:7" ht="15.75">
      <c r="A206" s="228"/>
      <c r="B206" s="209"/>
      <c r="C206" s="119"/>
      <c r="D206" s="127"/>
      <c r="E206" s="127"/>
      <c r="F206" s="208"/>
      <c r="G206" s="213"/>
    </row>
    <row r="207" spans="1:7" ht="15">
      <c r="A207" s="290" t="s">
        <v>565</v>
      </c>
      <c r="B207" s="308" t="s">
        <v>466</v>
      </c>
      <c r="C207" s="232"/>
      <c r="D207" s="127"/>
      <c r="E207" s="127"/>
      <c r="F207" s="208"/>
      <c r="G207" s="213"/>
    </row>
    <row r="208" spans="1:7" ht="15.75">
      <c r="A208" s="228"/>
      <c r="B208" s="209"/>
      <c r="C208" s="119"/>
      <c r="D208" s="127"/>
      <c r="E208" s="127"/>
      <c r="F208" s="208"/>
      <c r="G208" s="213"/>
    </row>
    <row r="209" spans="1:7" ht="15">
      <c r="A209" s="230" t="s">
        <v>566</v>
      </c>
      <c r="B209" s="307" t="s">
        <v>444</v>
      </c>
      <c r="C209" s="119"/>
      <c r="D209" s="127"/>
      <c r="E209" s="127"/>
      <c r="F209" s="208"/>
      <c r="G209" s="213"/>
    </row>
    <row r="210" spans="1:7" ht="15.75">
      <c r="A210" s="228"/>
      <c r="B210" s="107"/>
      <c r="C210" s="119"/>
      <c r="D210" s="127"/>
      <c r="E210" s="127"/>
      <c r="F210" s="208"/>
      <c r="G210" s="213"/>
    </row>
    <row r="211" spans="1:7" ht="25.5">
      <c r="A211" s="230"/>
      <c r="B211" s="123" t="s">
        <v>467</v>
      </c>
      <c r="C211" s="119" t="s">
        <v>33</v>
      </c>
      <c r="D211" s="127">
        <v>10</v>
      </c>
      <c r="E211" s="127"/>
      <c r="F211" s="208"/>
      <c r="G211" s="213"/>
    </row>
    <row r="212" spans="1:7" ht="13.5" thickBot="1">
      <c r="A212" s="189"/>
      <c r="B212" s="191"/>
      <c r="C212" s="194"/>
      <c r="D212" s="195"/>
      <c r="E212" s="195"/>
      <c r="F212" s="192"/>
      <c r="G212" s="190"/>
    </row>
    <row r="213" spans="1:7" ht="14.25">
      <c r="A213" s="184"/>
      <c r="B213" s="133"/>
      <c r="C213" s="134"/>
      <c r="D213" s="135"/>
      <c r="E213" s="135"/>
      <c r="F213" s="136"/>
      <c r="G213" s="137"/>
    </row>
    <row r="214" spans="1:7" ht="15">
      <c r="A214" s="185"/>
      <c r="B214" s="139" t="s">
        <v>567</v>
      </c>
      <c r="C214" s="140" t="s">
        <v>78</v>
      </c>
      <c r="D214" s="141"/>
      <c r="E214" s="141"/>
      <c r="F214" s="108"/>
      <c r="G214" s="142">
        <f>SUM(G152:G211)</f>
        <v>0</v>
      </c>
    </row>
    <row r="215" spans="1:7" ht="15" thickBot="1">
      <c r="A215" s="186"/>
      <c r="B215" s="144"/>
      <c r="C215" s="145"/>
      <c r="D215" s="146"/>
      <c r="E215" s="146"/>
      <c r="F215" s="147"/>
      <c r="G215" s="148"/>
    </row>
    <row r="216" spans="1:7" ht="15">
      <c r="A216" s="394"/>
      <c r="B216" s="395"/>
      <c r="C216" s="395"/>
      <c r="D216" s="395"/>
      <c r="E216" s="395"/>
      <c r="F216" s="395"/>
      <c r="G216" s="15"/>
    </row>
    <row r="217" spans="1:7" ht="15">
      <c r="A217" s="384" t="s">
        <v>572</v>
      </c>
      <c r="B217" s="385"/>
      <c r="C217" s="385"/>
      <c r="D217" s="249"/>
      <c r="E217" s="16"/>
      <c r="F217" s="386"/>
      <c r="G217" s="387"/>
    </row>
    <row r="218" spans="1:7" ht="15">
      <c r="A218" s="17"/>
      <c r="B218" s="18"/>
      <c r="C218" s="18"/>
      <c r="D218" s="18"/>
      <c r="E218" s="18"/>
      <c r="F218" s="18"/>
      <c r="G218" s="19"/>
    </row>
    <row r="219" spans="1:7" ht="15">
      <c r="A219" s="388" t="s">
        <v>379</v>
      </c>
      <c r="B219" s="385"/>
      <c r="C219" s="385"/>
      <c r="D219" s="249"/>
      <c r="E219" s="16"/>
      <c r="F219" s="386"/>
      <c r="G219" s="387"/>
    </row>
    <row r="220" spans="1:7" ht="15">
      <c r="A220" s="17"/>
      <c r="B220" s="18"/>
      <c r="C220" s="18"/>
      <c r="D220" s="18"/>
      <c r="E220" s="18"/>
      <c r="F220" s="18"/>
      <c r="G220" s="19"/>
    </row>
    <row r="221" spans="1:7" ht="15">
      <c r="A221" s="388" t="s">
        <v>380</v>
      </c>
      <c r="B221" s="385"/>
      <c r="C221" s="385"/>
      <c r="D221" s="249"/>
      <c r="E221" s="16"/>
      <c r="F221" s="386"/>
      <c r="G221" s="387"/>
    </row>
    <row r="222" spans="1:7" ht="15.75" thickBot="1">
      <c r="A222" s="20"/>
      <c r="B222" s="21"/>
      <c r="C222" s="21"/>
      <c r="D222" s="21"/>
      <c r="E222" s="21"/>
      <c r="F222" s="21"/>
      <c r="G222" s="22"/>
    </row>
  </sheetData>
  <mergeCells count="13">
    <mergeCell ref="A9:G9"/>
    <mergeCell ref="A11:G11"/>
    <mergeCell ref="A12:G12"/>
    <mergeCell ref="A14:G14"/>
    <mergeCell ref="A10:G10"/>
    <mergeCell ref="A221:C221"/>
    <mergeCell ref="F221:G221"/>
    <mergeCell ref="A13:G13"/>
    <mergeCell ref="A216:F216"/>
    <mergeCell ref="A217:C217"/>
    <mergeCell ref="F217:G217"/>
    <mergeCell ref="A219:C219"/>
    <mergeCell ref="F219:G219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EB8420-4104-4CA8-86A0-E814D85EC33E}">
  <sheetPr>
    <pageSetUpPr fitToPage="1"/>
  </sheetPr>
  <dimension ref="A1:G45"/>
  <sheetViews>
    <sheetView topLeftCell="A21" workbookViewId="0">
      <selection activeCell="B36" sqref="B36"/>
    </sheetView>
  </sheetViews>
  <sheetFormatPr baseColWidth="10" defaultColWidth="11.42578125" defaultRowHeight="12.75"/>
  <cols>
    <col min="1" max="1" width="6" customWidth="1"/>
    <col min="2" max="2" width="46.140625" customWidth="1"/>
    <col min="3" max="3" width="5.7109375" customWidth="1"/>
    <col min="4" max="5" width="14" customWidth="1"/>
    <col min="7" max="7" width="11.42578125" bestFit="1" customWidth="1"/>
  </cols>
  <sheetData>
    <row r="1" spans="1:7">
      <c r="A1" s="151"/>
      <c r="B1" s="152"/>
      <c r="C1" s="151"/>
      <c r="D1" s="153"/>
      <c r="E1" s="153"/>
      <c r="F1" s="154"/>
      <c r="G1" s="154"/>
    </row>
    <row r="2" spans="1:7" ht="15.75">
      <c r="A2" s="151"/>
      <c r="B2" s="152"/>
      <c r="C2" s="25" t="s">
        <v>0</v>
      </c>
      <c r="D2" s="25"/>
      <c r="E2" s="25"/>
      <c r="F2" s="95"/>
      <c r="G2" s="154"/>
    </row>
    <row r="3" spans="1:7" ht="15.75">
      <c r="A3" s="151"/>
      <c r="B3" s="152"/>
      <c r="C3" s="29" t="s">
        <v>1</v>
      </c>
      <c r="D3" s="29"/>
      <c r="E3" s="29"/>
      <c r="F3" s="95"/>
      <c r="G3" s="154"/>
    </row>
    <row r="4" spans="1:7" ht="15.75">
      <c r="A4" s="151"/>
      <c r="B4" s="152"/>
      <c r="C4" s="31" t="s">
        <v>2</v>
      </c>
      <c r="D4" s="31"/>
      <c r="E4" s="31"/>
      <c r="F4" s="95"/>
      <c r="G4" s="154"/>
    </row>
    <row r="5" spans="1:7" ht="15.75">
      <c r="A5" s="151"/>
      <c r="B5" s="152"/>
      <c r="C5" s="31" t="s">
        <v>3</v>
      </c>
      <c r="D5" s="31"/>
      <c r="E5" s="31"/>
      <c r="F5" s="97"/>
      <c r="G5" s="154"/>
    </row>
    <row r="6" spans="1:7">
      <c r="A6" s="151"/>
      <c r="B6" s="152"/>
      <c r="C6" s="35" t="s">
        <v>4</v>
      </c>
      <c r="D6" s="153"/>
      <c r="E6" s="153"/>
      <c r="F6" s="154"/>
      <c r="G6" s="154"/>
    </row>
    <row r="7" spans="1:7">
      <c r="A7" s="151"/>
      <c r="B7" s="152"/>
      <c r="C7" s="35" t="s">
        <v>5</v>
      </c>
      <c r="D7" s="153"/>
      <c r="E7" s="153"/>
      <c r="F7" s="154"/>
      <c r="G7" s="154"/>
    </row>
    <row r="8" spans="1:7">
      <c r="A8" s="151"/>
      <c r="B8" s="152"/>
      <c r="C8" s="35"/>
      <c r="D8" s="153"/>
      <c r="E8" s="153"/>
      <c r="F8" s="154"/>
      <c r="G8" s="154"/>
    </row>
    <row r="9" spans="1:7" ht="32.25" customHeight="1">
      <c r="A9" s="401" t="s">
        <v>6</v>
      </c>
      <c r="B9" s="390"/>
      <c r="C9" s="390"/>
      <c r="D9" s="390"/>
      <c r="E9" s="390"/>
      <c r="F9" s="390"/>
      <c r="G9" s="390"/>
    </row>
    <row r="10" spans="1:7" ht="18.75">
      <c r="A10" s="393" t="s">
        <v>79</v>
      </c>
      <c r="B10" s="393"/>
      <c r="C10" s="393"/>
      <c r="D10" s="393"/>
      <c r="E10" s="393"/>
      <c r="F10" s="393"/>
      <c r="G10" s="393"/>
    </row>
    <row r="11" spans="1:7" ht="15.75">
      <c r="A11" s="391" t="s">
        <v>7</v>
      </c>
      <c r="B11" s="391"/>
      <c r="C11" s="391"/>
      <c r="D11" s="391"/>
      <c r="E11" s="391"/>
      <c r="F11" s="391"/>
      <c r="G11" s="391"/>
    </row>
    <row r="12" spans="1:7" ht="15.75">
      <c r="A12" s="392" t="s">
        <v>468</v>
      </c>
      <c r="B12" s="392"/>
      <c r="C12" s="392"/>
      <c r="D12" s="392"/>
      <c r="E12" s="392"/>
      <c r="F12" s="392"/>
      <c r="G12" s="392"/>
    </row>
    <row r="13" spans="1:7">
      <c r="A13" s="151"/>
      <c r="B13" s="152"/>
      <c r="C13" s="151"/>
      <c r="D13" s="153"/>
      <c r="E13" s="153"/>
      <c r="F13" s="154"/>
      <c r="G13" s="154"/>
    </row>
    <row r="14" spans="1:7">
      <c r="A14" s="155"/>
      <c r="B14" s="156"/>
      <c r="C14" s="155"/>
      <c r="D14" s="157"/>
      <c r="E14" s="157"/>
      <c r="F14" s="158"/>
      <c r="G14" s="158"/>
    </row>
    <row r="15" spans="1:7">
      <c r="A15" s="159" t="s">
        <v>9</v>
      </c>
      <c r="B15" s="160" t="s">
        <v>10</v>
      </c>
      <c r="C15" s="159" t="s">
        <v>11</v>
      </c>
      <c r="D15" s="46" t="s">
        <v>12</v>
      </c>
      <c r="E15" s="159" t="s">
        <v>12</v>
      </c>
      <c r="F15" s="161" t="s">
        <v>13</v>
      </c>
      <c r="G15" s="161" t="s">
        <v>14</v>
      </c>
    </row>
    <row r="16" spans="1:7">
      <c r="A16" s="291"/>
      <c r="B16" s="292"/>
      <c r="C16" s="291"/>
      <c r="D16" s="305" t="s">
        <v>540</v>
      </c>
      <c r="E16" s="291" t="s">
        <v>15</v>
      </c>
      <c r="F16" s="293"/>
      <c r="G16" s="293"/>
    </row>
    <row r="17" spans="1:7">
      <c r="A17" s="402" t="s">
        <v>382</v>
      </c>
      <c r="B17" s="403"/>
      <c r="C17" s="403"/>
      <c r="D17" s="403"/>
      <c r="E17" s="403"/>
      <c r="F17" s="403"/>
      <c r="G17" s="404"/>
    </row>
    <row r="18" spans="1:7">
      <c r="A18" s="162"/>
      <c r="B18" s="163"/>
      <c r="C18" s="162"/>
      <c r="D18" s="164"/>
      <c r="E18" s="164"/>
      <c r="F18" s="165"/>
      <c r="G18" s="165"/>
    </row>
    <row r="19" spans="1:7" ht="15.75">
      <c r="A19" s="175">
        <v>0</v>
      </c>
      <c r="B19" s="107" t="s">
        <v>469</v>
      </c>
      <c r="C19" s="162" t="s">
        <v>18</v>
      </c>
      <c r="D19" s="166">
        <v>1</v>
      </c>
      <c r="E19" s="164"/>
      <c r="F19" s="165"/>
      <c r="G19" s="165"/>
    </row>
    <row r="20" spans="1:7" ht="15.95" customHeight="1">
      <c r="A20" s="162"/>
      <c r="B20" s="163" t="s">
        <v>469</v>
      </c>
      <c r="C20" s="162"/>
      <c r="D20" s="166"/>
      <c r="E20" s="166"/>
      <c r="F20" s="165"/>
      <c r="G20" s="165"/>
    </row>
    <row r="21" spans="1:7" ht="15.95" customHeight="1">
      <c r="A21" s="162"/>
      <c r="B21" s="163" t="s">
        <v>470</v>
      </c>
      <c r="C21" s="162"/>
      <c r="D21" s="166"/>
      <c r="E21" s="166"/>
      <c r="F21" s="165"/>
      <c r="G21" s="165"/>
    </row>
    <row r="22" spans="1:7" ht="15.95" customHeight="1">
      <c r="A22" s="162"/>
      <c r="B22" s="163" t="s">
        <v>471</v>
      </c>
      <c r="C22" s="162"/>
      <c r="D22" s="166"/>
      <c r="E22" s="166"/>
      <c r="F22" s="165"/>
      <c r="G22" s="165"/>
    </row>
    <row r="23" spans="1:7" ht="26.1" customHeight="1">
      <c r="A23" s="162"/>
      <c r="B23" s="163" t="s">
        <v>472</v>
      </c>
      <c r="C23" s="162"/>
      <c r="D23" s="166"/>
      <c r="E23" s="166"/>
      <c r="F23" s="165"/>
      <c r="G23" s="165"/>
    </row>
    <row r="24" spans="1:7" ht="15.6" customHeight="1">
      <c r="A24" s="162"/>
      <c r="B24" s="163" t="s">
        <v>473</v>
      </c>
      <c r="C24" s="162"/>
      <c r="D24" s="166"/>
      <c r="E24" s="166"/>
      <c r="F24" s="165"/>
      <c r="G24" s="165"/>
    </row>
    <row r="25" spans="1:7" ht="15.6" customHeight="1">
      <c r="A25" s="162"/>
      <c r="B25" s="163"/>
      <c r="C25" s="162"/>
      <c r="D25" s="166"/>
      <c r="E25" s="166"/>
      <c r="F25" s="165"/>
      <c r="G25" s="165"/>
    </row>
    <row r="26" spans="1:7" ht="15.6" customHeight="1">
      <c r="A26" s="162"/>
      <c r="B26" s="241" t="s">
        <v>577</v>
      </c>
      <c r="C26" s="54" t="s">
        <v>578</v>
      </c>
      <c r="D26" s="56">
        <v>1</v>
      </c>
      <c r="E26" s="166"/>
      <c r="F26" s="165"/>
      <c r="G26" s="165"/>
    </row>
    <row r="27" spans="1:7" ht="15.6" customHeight="1">
      <c r="A27" s="162"/>
      <c r="B27" s="163"/>
      <c r="C27" s="162"/>
      <c r="D27" s="166"/>
      <c r="E27" s="166"/>
      <c r="F27" s="165"/>
      <c r="G27" s="165"/>
    </row>
    <row r="28" spans="1:7" ht="15.6" customHeight="1">
      <c r="A28" s="175">
        <v>1</v>
      </c>
      <c r="B28" s="107" t="s">
        <v>425</v>
      </c>
      <c r="C28" s="46"/>
      <c r="D28" s="182"/>
      <c r="E28" s="180"/>
      <c r="F28" s="173"/>
      <c r="G28" s="174"/>
    </row>
    <row r="29" spans="1:7" ht="15.75" customHeight="1">
      <c r="A29" s="175"/>
      <c r="B29" s="107"/>
      <c r="C29" s="46"/>
      <c r="D29" s="182"/>
      <c r="E29" s="180"/>
      <c r="F29" s="173"/>
      <c r="G29" s="174"/>
    </row>
    <row r="30" spans="1:7" ht="65.099999999999994" customHeight="1">
      <c r="A30" s="124"/>
      <c r="B30" s="118" t="s">
        <v>474</v>
      </c>
      <c r="C30" s="124" t="s">
        <v>90</v>
      </c>
      <c r="D30" s="166">
        <v>1</v>
      </c>
      <c r="E30" s="180"/>
      <c r="F30" s="165"/>
      <c r="G30" s="165"/>
    </row>
    <row r="31" spans="1:7" ht="15.6" customHeight="1">
      <c r="A31" s="167"/>
      <c r="B31" s="163"/>
      <c r="C31" s="124"/>
      <c r="D31" s="166"/>
      <c r="E31" s="166"/>
      <c r="F31" s="165"/>
      <c r="G31" s="169"/>
    </row>
    <row r="32" spans="1:7" ht="15.6" customHeight="1">
      <c r="A32" s="167">
        <v>2</v>
      </c>
      <c r="B32" s="107" t="s">
        <v>475</v>
      </c>
      <c r="C32" s="167"/>
      <c r="D32" s="168"/>
      <c r="E32" s="168"/>
      <c r="F32" s="169"/>
      <c r="G32" s="169"/>
    </row>
    <row r="33" spans="1:7" ht="15.6" customHeight="1">
      <c r="A33" s="167"/>
      <c r="B33" s="107"/>
      <c r="C33" s="167"/>
      <c r="D33" s="168"/>
      <c r="E33" s="168"/>
      <c r="F33" s="169"/>
      <c r="G33" s="169"/>
    </row>
    <row r="34" spans="1:7" ht="53.1" customHeight="1">
      <c r="A34" s="167"/>
      <c r="B34" s="170" t="s">
        <v>476</v>
      </c>
      <c r="C34" s="124" t="s">
        <v>90</v>
      </c>
      <c r="D34" s="166">
        <v>1</v>
      </c>
      <c r="E34" s="166"/>
      <c r="F34" s="165"/>
      <c r="G34" s="165"/>
    </row>
    <row r="35" spans="1:7" ht="15.6" customHeight="1">
      <c r="A35" s="162"/>
      <c r="B35" s="170" t="s">
        <v>477</v>
      </c>
      <c r="C35" s="124" t="s">
        <v>90</v>
      </c>
      <c r="D35" s="166">
        <v>1</v>
      </c>
      <c r="E35" s="164"/>
      <c r="F35" s="165"/>
      <c r="G35" s="165"/>
    </row>
    <row r="36" spans="1:7" ht="26.45" customHeight="1">
      <c r="A36" s="162"/>
      <c r="B36" s="170" t="s">
        <v>478</v>
      </c>
      <c r="C36" s="124" t="s">
        <v>11</v>
      </c>
      <c r="D36" s="166">
        <v>3</v>
      </c>
      <c r="E36" s="164"/>
      <c r="F36" s="165"/>
      <c r="G36" s="165"/>
    </row>
    <row r="37" spans="1:7" ht="12.6" customHeight="1">
      <c r="A37" s="162"/>
      <c r="B37" s="170" t="s">
        <v>479</v>
      </c>
      <c r="C37" s="124" t="s">
        <v>90</v>
      </c>
      <c r="D37" s="166">
        <v>1</v>
      </c>
      <c r="E37" s="166"/>
      <c r="F37" s="165"/>
      <c r="G37" s="165"/>
    </row>
    <row r="38" spans="1:7" ht="15.6" customHeight="1" thickBot="1">
      <c r="A38" s="162"/>
      <c r="B38" s="171"/>
      <c r="C38" s="294"/>
      <c r="D38" s="244"/>
      <c r="E38" s="171"/>
      <c r="F38" s="244"/>
      <c r="G38" s="243"/>
    </row>
    <row r="39" spans="1:7" ht="15">
      <c r="A39" s="394"/>
      <c r="B39" s="395"/>
      <c r="C39" s="395"/>
      <c r="D39" s="395"/>
      <c r="E39" s="395"/>
      <c r="F39" s="395"/>
      <c r="G39" s="15"/>
    </row>
    <row r="40" spans="1:7" ht="15">
      <c r="A40" s="384" t="s">
        <v>573</v>
      </c>
      <c r="B40" s="385"/>
      <c r="C40" s="385"/>
      <c r="D40" s="249"/>
      <c r="E40" s="16"/>
      <c r="F40" s="386"/>
      <c r="G40" s="387"/>
    </row>
    <row r="41" spans="1:7" ht="15">
      <c r="A41" s="17"/>
      <c r="B41" s="18"/>
      <c r="C41" s="18"/>
      <c r="D41" s="18"/>
      <c r="E41" s="18"/>
      <c r="F41" s="18"/>
      <c r="G41" s="19"/>
    </row>
    <row r="42" spans="1:7" ht="15">
      <c r="A42" s="388" t="s">
        <v>379</v>
      </c>
      <c r="B42" s="385"/>
      <c r="C42" s="385"/>
      <c r="D42" s="249"/>
      <c r="E42" s="16"/>
      <c r="F42" s="386"/>
      <c r="G42" s="387"/>
    </row>
    <row r="43" spans="1:7" ht="15">
      <c r="A43" s="17"/>
      <c r="B43" s="18"/>
      <c r="C43" s="18"/>
      <c r="D43" s="18"/>
      <c r="E43" s="18"/>
      <c r="F43" s="18"/>
      <c r="G43" s="19"/>
    </row>
    <row r="44" spans="1:7" ht="15">
      <c r="A44" s="388" t="s">
        <v>380</v>
      </c>
      <c r="B44" s="385"/>
      <c r="C44" s="385"/>
      <c r="D44" s="249"/>
      <c r="E44" s="16"/>
      <c r="F44" s="386"/>
      <c r="G44" s="387"/>
    </row>
    <row r="45" spans="1:7" ht="15.75" thickBot="1">
      <c r="A45" s="20"/>
      <c r="B45" s="21"/>
      <c r="C45" s="21"/>
      <c r="D45" s="21"/>
      <c r="E45" s="21"/>
      <c r="F45" s="21"/>
      <c r="G45" s="22"/>
    </row>
  </sheetData>
  <mergeCells count="12">
    <mergeCell ref="A9:G9"/>
    <mergeCell ref="A11:G11"/>
    <mergeCell ref="A12:G12"/>
    <mergeCell ref="A17:G17"/>
    <mergeCell ref="A10:G10"/>
    <mergeCell ref="A44:C44"/>
    <mergeCell ref="F44:G44"/>
    <mergeCell ref="A39:F39"/>
    <mergeCell ref="A40:C40"/>
    <mergeCell ref="F40:G40"/>
    <mergeCell ref="A42:C42"/>
    <mergeCell ref="F42:G42"/>
  </mergeCells>
  <pageMargins left="0.7" right="0.7" top="0.75" bottom="0.75" header="0.3" footer="0.3"/>
  <pageSetup paperSize="9" scale="82" fitToHeight="0" orientation="portrait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c8611d0-7bf2-4b15-aeaf-53f44f58dfcc">
      <Terms xmlns="http://schemas.microsoft.com/office/infopath/2007/PartnerControls"/>
    </lcf76f155ced4ddcb4097134ff3c332f>
    <TaxCatchAll xmlns="0498587a-f255-4862-b47e-ca699700b59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66EB0342E090F439AAB78D792DC4A09" ma:contentTypeVersion="20" ma:contentTypeDescription="Crée un document." ma:contentTypeScope="" ma:versionID="27bf8575eed65d54b6c41843811b2da7">
  <xsd:schema xmlns:xsd="http://www.w3.org/2001/XMLSchema" xmlns:xs="http://www.w3.org/2001/XMLSchema" xmlns:p="http://schemas.microsoft.com/office/2006/metadata/properties" xmlns:ns2="fc8611d0-7bf2-4b15-aeaf-53f44f58dfcc" xmlns:ns3="0498587a-f255-4862-b47e-ca699700b596" targetNamespace="http://schemas.microsoft.com/office/2006/metadata/properties" ma:root="true" ma:fieldsID="f99c990f0e5550f86167b320f6b2fd4c" ns2:_="" ns3:_="">
    <xsd:import namespace="fc8611d0-7bf2-4b15-aeaf-53f44f58dfcc"/>
    <xsd:import namespace="0498587a-f255-4862-b47e-ca699700b5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8611d0-7bf2-4b15-aeaf-53f44f58df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2f18dcb1-1f74-4e57-bd6d-244aa88e2f0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98587a-f255-4862-b47e-ca699700b596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cd64e561-9580-42e1-9c80-ab982f613d5b}" ma:internalName="TaxCatchAll" ma:showField="CatchAllData" ma:web="0498587a-f255-4862-b47e-ca699700b59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CD453E3-994A-4758-9685-2F5BE907794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FEC43DA-9AB7-4233-B910-0E9BB54C4AEF}">
  <ds:schemaRefs>
    <ds:schemaRef ds:uri="http://schemas.microsoft.com/office/2006/metadata/properties"/>
    <ds:schemaRef ds:uri="http://schemas.microsoft.com/office/infopath/2007/PartnerControls"/>
    <ds:schemaRef ds:uri="fc8611d0-7bf2-4b15-aeaf-53f44f58dfcc"/>
    <ds:schemaRef ds:uri="0498587a-f255-4862-b47e-ca699700b596"/>
  </ds:schemaRefs>
</ds:datastoreItem>
</file>

<file path=customXml/itemProps3.xml><?xml version="1.0" encoding="utf-8"?>
<ds:datastoreItem xmlns:ds="http://schemas.openxmlformats.org/officeDocument/2006/customXml" ds:itemID="{A6CDE048-FE96-43E1-A348-4A20D09B22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8611d0-7bf2-4b15-aeaf-53f44f58dfcc"/>
    <ds:schemaRef ds:uri="0498587a-f255-4862-b47e-ca699700b59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Lot 01 DESAMIANTAGE</vt:lpstr>
      <vt:lpstr>Lots 2 ELEC-SSI-DSF-PB</vt:lpstr>
      <vt:lpstr>Lot 03 GO+PLAT+REVETS </vt:lpstr>
      <vt:lpstr>Lot 04 SERR - MEN EXT</vt:lpstr>
      <vt:lpstr>'Lot 01 DESAMIANTAGE'!Impression_des_titres</vt:lpstr>
      <vt:lpstr>'Lot 03 GO+PLAT+REVETS '!Impression_des_titres</vt:lpstr>
      <vt:lpstr>'Lots 2 ELEC-SSI-DSF-PB'!Impression_des_titres</vt:lpstr>
      <vt:lpstr>'Lots 2 ELEC-SSI-DSF-PB'!Print_Titles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Anthony GUERRIER</dc:creator>
  <cp:keywords/>
  <dc:description/>
  <cp:lastModifiedBy>Anthony GUERRIER</cp:lastModifiedBy>
  <cp:revision>1</cp:revision>
  <cp:lastPrinted>2025-10-29T12:47:49Z</cp:lastPrinted>
  <dcterms:created xsi:type="dcterms:W3CDTF">2024-12-02T11:18:19Z</dcterms:created>
  <dcterms:modified xsi:type="dcterms:W3CDTF">2025-10-29T13:55:51Z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0x010100266EB0342E090F439AAB78D792DC4A09</vt:lpwstr>
  </property>
</Properties>
</file>